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karaszewska\Desktop\"/>
    </mc:Choice>
  </mc:AlternateContent>
  <bookViews>
    <workbookView xWindow="0" yWindow="0" windowWidth="21405" windowHeight="77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51" i="1"/>
  <c r="K51" i="1" s="1"/>
  <c r="I51" i="1"/>
  <c r="H51" i="1"/>
  <c r="J50" i="1"/>
  <c r="J52" i="1" s="1"/>
  <c r="I50" i="1"/>
  <c r="H50" i="1"/>
  <c r="I45" i="1"/>
  <c r="I46" i="1" s="1"/>
  <c r="H45" i="1"/>
  <c r="I41" i="1"/>
  <c r="J40" i="1"/>
  <c r="K40" i="1" s="1"/>
  <c r="I40" i="1"/>
  <c r="H40" i="1"/>
  <c r="J39" i="1"/>
  <c r="J41" i="1" s="1"/>
  <c r="I39" i="1"/>
  <c r="H39" i="1"/>
  <c r="I33" i="1"/>
  <c r="J33" i="1" s="1"/>
  <c r="K33" i="1" s="1"/>
  <c r="H33" i="1"/>
  <c r="I32" i="1"/>
  <c r="J32" i="1" s="1"/>
  <c r="K32" i="1" s="1"/>
  <c r="H32" i="1"/>
  <c r="I31" i="1"/>
  <c r="J31" i="1" s="1"/>
  <c r="K31" i="1" s="1"/>
  <c r="H31" i="1"/>
  <c r="I30" i="1"/>
  <c r="I34" i="1" s="1"/>
  <c r="H30" i="1"/>
  <c r="I25" i="1"/>
  <c r="I24" i="1"/>
  <c r="K24" i="1" s="1"/>
  <c r="J24" i="1" s="1"/>
  <c r="H24" i="1"/>
  <c r="I23" i="1"/>
  <c r="K23" i="1" s="1"/>
  <c r="J23" i="1" s="1"/>
  <c r="H23" i="1"/>
  <c r="I22" i="1"/>
  <c r="K22" i="1" s="1"/>
  <c r="J22" i="1" s="1"/>
  <c r="H22" i="1"/>
  <c r="I21" i="1"/>
  <c r="K21" i="1" s="1"/>
  <c r="J21" i="1" s="1"/>
  <c r="H21" i="1"/>
  <c r="I20" i="1"/>
  <c r="K20" i="1" s="1"/>
  <c r="J20" i="1" s="1"/>
  <c r="H20" i="1"/>
  <c r="I19" i="1"/>
  <c r="K19" i="1" s="1"/>
  <c r="J19" i="1" s="1"/>
  <c r="H19" i="1"/>
  <c r="I18" i="1"/>
  <c r="K18" i="1" s="1"/>
  <c r="J18" i="1" s="1"/>
  <c r="H18" i="1"/>
  <c r="I17" i="1"/>
  <c r="K17" i="1" s="1"/>
  <c r="J17" i="1" s="1"/>
  <c r="H17" i="1"/>
  <c r="I16" i="1"/>
  <c r="K16" i="1" s="1"/>
  <c r="J16" i="1" s="1"/>
  <c r="H16" i="1"/>
  <c r="I15" i="1"/>
  <c r="K15" i="1" s="1"/>
  <c r="J15" i="1" s="1"/>
  <c r="H15" i="1"/>
  <c r="I14" i="1"/>
  <c r="K14" i="1" s="1"/>
  <c r="J14" i="1" s="1"/>
  <c r="H14" i="1"/>
  <c r="I13" i="1"/>
  <c r="K13" i="1" s="1"/>
  <c r="J13" i="1" s="1"/>
  <c r="H13" i="1"/>
  <c r="I12" i="1"/>
  <c r="K12" i="1" s="1"/>
  <c r="J12" i="1" s="1"/>
  <c r="H12" i="1"/>
  <c r="I11" i="1"/>
  <c r="K11" i="1" s="1"/>
  <c r="J11" i="1" s="1"/>
  <c r="H11" i="1"/>
  <c r="I10" i="1"/>
  <c r="K10" i="1" s="1"/>
  <c r="J10" i="1" s="1"/>
  <c r="H10" i="1"/>
  <c r="I9" i="1"/>
  <c r="K9" i="1" s="1"/>
  <c r="J9" i="1" s="1"/>
  <c r="H9" i="1"/>
  <c r="I8" i="1"/>
  <c r="K8" i="1" s="1"/>
  <c r="J8" i="1" s="1"/>
  <c r="H8" i="1"/>
  <c r="I7" i="1"/>
  <c r="K7" i="1" s="1"/>
  <c r="J7" i="1" s="1"/>
  <c r="H7" i="1"/>
  <c r="I6" i="1"/>
  <c r="K6" i="1" s="1"/>
  <c r="H6" i="1"/>
  <c r="K25" i="1" l="1"/>
  <c r="J6" i="1"/>
  <c r="J25" i="1" s="1"/>
  <c r="J30" i="1"/>
  <c r="K39" i="1"/>
  <c r="K41" i="1" s="1"/>
  <c r="J45" i="1"/>
  <c r="K50" i="1"/>
  <c r="K52" i="1" s="1"/>
  <c r="J46" i="1" l="1"/>
  <c r="K45" i="1"/>
  <c r="K46" i="1" s="1"/>
  <c r="J34" i="1"/>
  <c r="K30" i="1"/>
  <c r="K34" i="1" s="1"/>
</calcChain>
</file>

<file path=xl/sharedStrings.xml><?xml version="1.0" encoding="utf-8"?>
<sst xmlns="http://schemas.openxmlformats.org/spreadsheetml/2006/main" count="135" uniqueCount="64">
  <si>
    <t>zadanie 3</t>
  </si>
  <si>
    <t>Lp</t>
  </si>
  <si>
    <t>Nazwa przedmiotu zamówienia</t>
  </si>
  <si>
    <t>Opis przedmiotu zamówienia</t>
  </si>
  <si>
    <t>J.m.</t>
  </si>
  <si>
    <t>Ilość</t>
  </si>
  <si>
    <t>Cena jedn. netto</t>
  </si>
  <si>
    <t xml:space="preserve"> VAT [%]</t>
  </si>
  <si>
    <t>Cena jedn. brutto</t>
  </si>
  <si>
    <t>Wartość netto</t>
  </si>
  <si>
    <t>Wartość VAT</t>
  </si>
  <si>
    <t>Wartość brutto</t>
  </si>
  <si>
    <t>Dreny Kehr’a CH12</t>
  </si>
  <si>
    <t>Dren T-Kehr z workiem zbiorczym. Wykonany ze 100% silikonu klasy medycznej. Pasek kontrastujący w promieniach RTG na całej długości obydwu ramion drenu, długość ramion 18x45cm. Twardość drenu 60±5  ͦ shore. W skład zestawu wchodzi dren T-Kehr zakończony łącznikiem large lock oraz transparentny worek zbiorczy o pojemności 800ml.  Worek posiada własny system podwieszenia w postaci dwóch taśm wykonanych z tworzywa sztucznego oraz klamrę zaciskową umożliwiającą zamknięcie worka po odłączeniu od drenu. Skalowany co 50ml- skala pionowa oraz ukośna. Atraumatyczne, miękkie zakończenie drenu, pakowany podwójnie: opakowanie wewnętrzne perforowana folia, zewnętrzne papier folia.</t>
  </si>
  <si>
    <t>szt.</t>
  </si>
  <si>
    <t>Dreny Kehr’a CH14</t>
  </si>
  <si>
    <t>Dreny Kehr’a CH16</t>
  </si>
  <si>
    <t>Dreny Kehr’a CH18</t>
  </si>
  <si>
    <t>Szt</t>
  </si>
  <si>
    <t>Dren z trokarem do drenażu 28F</t>
  </si>
  <si>
    <t>Dren do drenażu klatki piersiowej ze stalowym trokarem. Wykonany z PCV z linią RTG na całej długości, z otworem końcowym oraz dwoma otworami bocznymi naprzemianległymi, skalowany co 2cm, z fabrycznie zamontowanym łącznikiem. Długość mi. 34cm. Aluminiowy trokar z uchwytem oraz ostrzem zabezpieczonym osłonką- z oznaczeniem rozmiaru drenu na rączce trokara. Nazwa producenta oraz rozmiar umieszczona na drenie. Pakowany podwójnie: wewnętrzne oraz zewnętrzne opakowanie folia-papier.</t>
  </si>
  <si>
    <t>Dren z trokarem do drenażu 20F</t>
  </si>
  <si>
    <t>Dren z trokarem do drenażu 34F</t>
  </si>
  <si>
    <t>Dren z trokarem do drenażu 32F</t>
  </si>
  <si>
    <t>Dreny Redona 10</t>
  </si>
  <si>
    <t>Dren Redona wykonany z medycznego PCV z zieloną linią RTG na całej długości, perforacja naprzemianległa na odcinku 15cm, trzystopniowy czytnik głębokości -co 1 cm-w odległości 5 cm od zakończenia perforacji.Atraumatyczne, miękkie zakończenie drenu. Długość 500mm. Sterylny, pakowany podwójnie: wewnętrzny worek foliowy oraz zewnętrzne opakowanie folia-papier.</t>
  </si>
  <si>
    <t>Dreny Redona 12</t>
  </si>
  <si>
    <t>Dreny Redona 14</t>
  </si>
  <si>
    <t>Dreny Redona 16</t>
  </si>
  <si>
    <t>Dreny Redona 18</t>
  </si>
  <si>
    <t>Dreny brzuszne 30F</t>
  </si>
  <si>
    <t>Dren brzuszny, otrzewnowy wykonany ze 100% transparentnego silikonu klasy medycznej. Perforacja na długości 10cm, 6 specjalnie wyprofilowanych atraumatycznych otworów drenujących. Przeznaczony do długotrwałego drenażu głównie z okolicy delikatnych narządów. Długość 50 cm. Termowrażliwy. Pasek kontrastujący w RTG na całej długości drenu. Pakowany podwójnie- opakowanie zewnętrzne papier- folia, wewnętrzne folia.</t>
  </si>
  <si>
    <t>Dreny brzuszne 27F</t>
  </si>
  <si>
    <t>Zestaw do drenażu opłucnej</t>
  </si>
  <si>
    <t>W skład zestawy wchodzi: worek ze zintegrowanym zaworem płatkowym zabezpieczającym przed cofaniem płynu lub powietrza; strzykawka Luer -lock 20 ml; paski mocujące.</t>
  </si>
  <si>
    <t>Linia próbkująca do kapnografu</t>
  </si>
  <si>
    <t>Wykonana z przezroczystego PCV dł. 150-200 cm ,obydwa końce zakończone końcówką umożliwiającą połączenie pułapki wodnej z układem oddechowym.</t>
  </si>
  <si>
    <t>szt</t>
  </si>
  <si>
    <t>Sylikonowa sonda Sengstaken CH 18</t>
  </si>
  <si>
    <t>Wykonana z najwyższej jakości 100% biokompatybilnego i transparentnego silikonu, czteroświatłowa - umożliwia skuteczne odsysanie i usuwania treści żołądka, jak również krwotoku z górnego odcinka przełyku oraz śliny, dzięki dużemu światłu odsysania. Posiada prowadnicę umożliwiającą szybsze założenie sondy w porównaniu do standardowych zgłębników, dzięki czemu zapewnia utrzymanie kinetyki krążenia i przepływu krwi
w wątrobie w przypadku nagłegokrwawienia. Balon przełykowy z mankietem niskociśnieniowym. Znaczniki głębokości w odległości od 25 cm od początku balonu przełykowego. Długość całkowita 850 mm.</t>
  </si>
  <si>
    <t>Sylikonowa sonda Sengstaken CH 20</t>
  </si>
  <si>
    <t>zadanie 18</t>
  </si>
  <si>
    <t>XII</t>
  </si>
  <si>
    <t xml:space="preserve">Opis przedmiotu zamówienia </t>
  </si>
  <si>
    <t>Pakiet na amputowany palec</t>
  </si>
  <si>
    <t>Zestaw do zabezpieczenia i transportu amputowanych części ciała z workiem o podwójnych ściankach, kompresami lub granulatem do schładzania oraz folią izolacyjną.</t>
  </si>
  <si>
    <t>Pakiet na amputowaną dłoń</t>
  </si>
  <si>
    <t>Pakiet na amputowaną kończynę górną</t>
  </si>
  <si>
    <t>Pakiet na amputowaną kończynę dolną</t>
  </si>
  <si>
    <t>Razem</t>
  </si>
  <si>
    <t>zadanie 19</t>
  </si>
  <si>
    <t>VAT [%]</t>
  </si>
  <si>
    <t>Opatrunek wentylowy ACS</t>
  </si>
  <si>
    <t>Opatrunek wentylowy ACS, samoprzylepny z jednokierunkowym systemem zastawkowym na rany otwarte klatki piersiowej, rozmiar uniwersalny.</t>
  </si>
  <si>
    <t>Rura do respiratora paraPAC  (próbka)</t>
  </si>
  <si>
    <t>Rura do respiratora paraPAC, obwód pojedynczy, jednorazowy, sterylny min.1,2 m długości, uniwersalny, do średnicy wylotu 22 mm.</t>
  </si>
  <si>
    <t>zadanie 23</t>
  </si>
  <si>
    <t>Lejce naczyniowe</t>
  </si>
  <si>
    <t>Wykonane z silikonu, nierozpuszczalne dla promieni RTG, do oznaczania, odciągania lub zaciskania tętnic, żył, pni nerwowych lub ścięgien o długości 435 mm.</t>
  </si>
  <si>
    <t>zadanie 27</t>
  </si>
  <si>
    <t>Lp.</t>
  </si>
  <si>
    <t>Zestwa do mikrometody. Probówki domorfologii z EDTA K 3 o obj. pobranej krwi 600 ul,umożliwjające pobranie zarówno krwi kapilarnej i zylnej. W zestawie kapilara, korek.</t>
  </si>
  <si>
    <t>Na probówkach kreski podziałki umożliwiające kontrolę wzrokową objętości uzyskanej próbki.</t>
  </si>
  <si>
    <t>Zestwa do mikrometody. Probówki do biochemii do analiz w surowicy  o obj. pobranej krwi 600 ul,umożliwjające pobranie zarówno krwi kapilarnej i zylnej. W zestawie kapilara, korek.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</si>
</sst>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Border="1"/>
    <xf numFmtId="2" fontId="1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3"/>
  <sheetViews>
    <sheetView tabSelected="1" workbookViewId="0">
      <selection activeCell="P8" sqref="P8"/>
    </sheetView>
  </sheetViews>
  <sheetFormatPr defaultRowHeight="15" x14ac:dyDescent="0.25"/>
  <cols>
    <col min="1" max="1" width="3.28515625" customWidth="1"/>
    <col min="2" max="2" width="20.7109375" customWidth="1"/>
    <col min="3" max="3" width="47.5703125" customWidth="1"/>
    <col min="4" max="4" width="5.85546875" customWidth="1"/>
    <col min="5" max="5" width="7.140625" customWidth="1"/>
    <col min="6" max="6" width="5.85546875" customWidth="1"/>
    <col min="7" max="7" width="7.42578125" customWidth="1"/>
  </cols>
  <sheetData>
    <row r="4" spans="1:11" ht="15.75" thickBot="1" x14ac:dyDescent="0.3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ht="64.5" thickBot="1" x14ac:dyDescent="0.3">
      <c r="A5" s="3" t="s">
        <v>1</v>
      </c>
      <c r="B5" s="4" t="s">
        <v>2</v>
      </c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</row>
    <row r="6" spans="1:11" ht="39" thickBot="1" x14ac:dyDescent="0.3">
      <c r="A6" s="6">
        <v>1</v>
      </c>
      <c r="B6" s="7" t="s">
        <v>12</v>
      </c>
      <c r="C6" s="8" t="s">
        <v>13</v>
      </c>
      <c r="D6" s="7" t="s">
        <v>14</v>
      </c>
      <c r="E6" s="7">
        <v>10</v>
      </c>
      <c r="F6" s="9"/>
      <c r="G6" s="10">
        <v>0.08</v>
      </c>
      <c r="H6" s="11">
        <f>F6*1.08</f>
        <v>0</v>
      </c>
      <c r="I6" s="11">
        <f>F6*E6</f>
        <v>0</v>
      </c>
      <c r="J6" s="11">
        <f>K6-I6</f>
        <v>0</v>
      </c>
      <c r="K6" s="11">
        <f>I6*1.08</f>
        <v>0</v>
      </c>
    </row>
    <row r="7" spans="1:11" ht="39" thickBot="1" x14ac:dyDescent="0.3">
      <c r="A7" s="12"/>
      <c r="B7" s="7" t="s">
        <v>15</v>
      </c>
      <c r="C7" s="13"/>
      <c r="D7" s="7" t="s">
        <v>14</v>
      </c>
      <c r="E7" s="7">
        <v>10</v>
      </c>
      <c r="F7" s="9"/>
      <c r="G7" s="10">
        <v>0.08</v>
      </c>
      <c r="H7" s="11">
        <f t="shared" ref="H7:H24" si="0">F7*1.08</f>
        <v>0</v>
      </c>
      <c r="I7" s="11">
        <f t="shared" ref="I7:I24" si="1">F7*E7</f>
        <v>0</v>
      </c>
      <c r="J7" s="11">
        <f t="shared" ref="J7:J24" si="2">K7-I7</f>
        <v>0</v>
      </c>
      <c r="K7" s="11">
        <f t="shared" ref="K7:K24" si="3">I7*1.08</f>
        <v>0</v>
      </c>
    </row>
    <row r="8" spans="1:11" ht="39" thickBot="1" x14ac:dyDescent="0.3">
      <c r="A8" s="12"/>
      <c r="B8" s="7" t="s">
        <v>16</v>
      </c>
      <c r="C8" s="13"/>
      <c r="D8" s="7" t="s">
        <v>14</v>
      </c>
      <c r="E8" s="7">
        <v>10</v>
      </c>
      <c r="F8" s="9"/>
      <c r="G8" s="10">
        <v>0.08</v>
      </c>
      <c r="H8" s="11">
        <f t="shared" si="0"/>
        <v>0</v>
      </c>
      <c r="I8" s="11">
        <f t="shared" si="1"/>
        <v>0</v>
      </c>
      <c r="J8" s="11">
        <f t="shared" si="2"/>
        <v>0</v>
      </c>
      <c r="K8" s="11">
        <f t="shared" si="3"/>
        <v>0</v>
      </c>
    </row>
    <row r="9" spans="1:11" ht="48" customHeight="1" thickBot="1" x14ac:dyDescent="0.3">
      <c r="A9" s="14"/>
      <c r="B9" s="7" t="s">
        <v>17</v>
      </c>
      <c r="C9" s="15"/>
      <c r="D9" s="7" t="s">
        <v>18</v>
      </c>
      <c r="E9" s="7">
        <v>10</v>
      </c>
      <c r="F9" s="9"/>
      <c r="G9" s="10">
        <v>0.08</v>
      </c>
      <c r="H9" s="11">
        <f t="shared" si="0"/>
        <v>0</v>
      </c>
      <c r="I9" s="11">
        <f t="shared" si="1"/>
        <v>0</v>
      </c>
      <c r="J9" s="11">
        <f t="shared" si="2"/>
        <v>0</v>
      </c>
      <c r="K9" s="11">
        <f t="shared" si="3"/>
        <v>0</v>
      </c>
    </row>
    <row r="10" spans="1:11" ht="36" customHeight="1" thickBot="1" x14ac:dyDescent="0.3">
      <c r="A10" s="6">
        <v>2</v>
      </c>
      <c r="B10" s="7" t="s">
        <v>19</v>
      </c>
      <c r="C10" s="8" t="s">
        <v>20</v>
      </c>
      <c r="D10" s="7" t="s">
        <v>14</v>
      </c>
      <c r="E10" s="7">
        <v>40</v>
      </c>
      <c r="F10" s="9"/>
      <c r="G10" s="10">
        <v>0.08</v>
      </c>
      <c r="H10" s="11">
        <f t="shared" si="0"/>
        <v>0</v>
      </c>
      <c r="I10" s="11">
        <f t="shared" si="1"/>
        <v>0</v>
      </c>
      <c r="J10" s="11">
        <f t="shared" si="2"/>
        <v>0</v>
      </c>
      <c r="K10" s="11">
        <f t="shared" si="3"/>
        <v>0</v>
      </c>
    </row>
    <row r="11" spans="1:11" ht="36" customHeight="1" thickBot="1" x14ac:dyDescent="0.3">
      <c r="A11" s="12"/>
      <c r="B11" s="7" t="s">
        <v>21</v>
      </c>
      <c r="C11" s="13"/>
      <c r="D11" s="7" t="s">
        <v>14</v>
      </c>
      <c r="E11" s="7">
        <v>40</v>
      </c>
      <c r="F11" s="9"/>
      <c r="G11" s="10">
        <v>0.08</v>
      </c>
      <c r="H11" s="11">
        <f t="shared" si="0"/>
        <v>0</v>
      </c>
      <c r="I11" s="11">
        <f t="shared" si="1"/>
        <v>0</v>
      </c>
      <c r="J11" s="11">
        <f t="shared" si="2"/>
        <v>0</v>
      </c>
      <c r="K11" s="11">
        <f t="shared" si="3"/>
        <v>0</v>
      </c>
    </row>
    <row r="12" spans="1:11" ht="26.25" thickBot="1" x14ac:dyDescent="0.3">
      <c r="A12" s="12"/>
      <c r="B12" s="7" t="s">
        <v>22</v>
      </c>
      <c r="C12" s="13"/>
      <c r="D12" s="7" t="s">
        <v>14</v>
      </c>
      <c r="E12" s="7">
        <v>40</v>
      </c>
      <c r="F12" s="9"/>
      <c r="G12" s="10">
        <v>0.08</v>
      </c>
      <c r="H12" s="11">
        <f t="shared" si="0"/>
        <v>0</v>
      </c>
      <c r="I12" s="11">
        <f t="shared" si="1"/>
        <v>0</v>
      </c>
      <c r="J12" s="11">
        <f t="shared" si="2"/>
        <v>0</v>
      </c>
      <c r="K12" s="11">
        <f t="shared" si="3"/>
        <v>0</v>
      </c>
    </row>
    <row r="13" spans="1:11" ht="29.25" customHeight="1" thickBot="1" x14ac:dyDescent="0.3">
      <c r="A13" s="14"/>
      <c r="B13" s="7" t="s">
        <v>23</v>
      </c>
      <c r="C13" s="15"/>
      <c r="D13" s="7" t="s">
        <v>14</v>
      </c>
      <c r="E13" s="7">
        <v>40</v>
      </c>
      <c r="F13" s="9"/>
      <c r="G13" s="10">
        <v>0.08</v>
      </c>
      <c r="H13" s="11">
        <f t="shared" si="0"/>
        <v>0</v>
      </c>
      <c r="I13" s="11">
        <f t="shared" si="1"/>
        <v>0</v>
      </c>
      <c r="J13" s="11">
        <f t="shared" si="2"/>
        <v>0</v>
      </c>
      <c r="K13" s="11">
        <f t="shared" si="3"/>
        <v>0</v>
      </c>
    </row>
    <row r="14" spans="1:11" ht="26.25" thickBot="1" x14ac:dyDescent="0.3">
      <c r="A14" s="6">
        <v>3</v>
      </c>
      <c r="B14" s="7" t="s">
        <v>24</v>
      </c>
      <c r="C14" s="8" t="s">
        <v>25</v>
      </c>
      <c r="D14" s="7" t="s">
        <v>18</v>
      </c>
      <c r="E14" s="7">
        <v>800</v>
      </c>
      <c r="F14" s="9"/>
      <c r="G14" s="10">
        <v>0.08</v>
      </c>
      <c r="H14" s="11">
        <f t="shared" si="0"/>
        <v>0</v>
      </c>
      <c r="I14" s="11">
        <f t="shared" si="1"/>
        <v>0</v>
      </c>
      <c r="J14" s="11">
        <f t="shared" si="2"/>
        <v>0</v>
      </c>
      <c r="K14" s="11">
        <f t="shared" si="3"/>
        <v>0</v>
      </c>
    </row>
    <row r="15" spans="1:11" ht="26.25" thickBot="1" x14ac:dyDescent="0.3">
      <c r="A15" s="12"/>
      <c r="B15" s="7" t="s">
        <v>26</v>
      </c>
      <c r="C15" s="13"/>
      <c r="D15" s="7" t="s">
        <v>14</v>
      </c>
      <c r="E15" s="7">
        <v>1600</v>
      </c>
      <c r="F15" s="9"/>
      <c r="G15" s="10">
        <v>0.08</v>
      </c>
      <c r="H15" s="11">
        <f t="shared" si="0"/>
        <v>0</v>
      </c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ht="26.25" thickBot="1" x14ac:dyDescent="0.3">
      <c r="A16" s="12"/>
      <c r="B16" s="7" t="s">
        <v>27</v>
      </c>
      <c r="C16" s="13"/>
      <c r="D16" s="7" t="s">
        <v>14</v>
      </c>
      <c r="E16" s="7">
        <v>1600</v>
      </c>
      <c r="F16" s="9"/>
      <c r="G16" s="10">
        <v>0.08</v>
      </c>
      <c r="H16" s="11">
        <f t="shared" si="0"/>
        <v>0</v>
      </c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ht="26.25" thickBot="1" x14ac:dyDescent="0.3">
      <c r="A17" s="12"/>
      <c r="B17" s="7" t="s">
        <v>28</v>
      </c>
      <c r="C17" s="13"/>
      <c r="D17" s="7" t="s">
        <v>14</v>
      </c>
      <c r="E17" s="7">
        <v>1600</v>
      </c>
      <c r="F17" s="9"/>
      <c r="G17" s="10">
        <v>0.08</v>
      </c>
      <c r="H17" s="11">
        <f t="shared" si="0"/>
        <v>0</v>
      </c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ht="26.25" thickBot="1" x14ac:dyDescent="0.3">
      <c r="A18" s="14"/>
      <c r="B18" s="7" t="s">
        <v>29</v>
      </c>
      <c r="C18" s="15"/>
      <c r="D18" s="7" t="s">
        <v>14</v>
      </c>
      <c r="E18" s="7">
        <v>600</v>
      </c>
      <c r="F18" s="9"/>
      <c r="G18" s="10">
        <v>0.08</v>
      </c>
      <c r="H18" s="11">
        <f t="shared" si="0"/>
        <v>0</v>
      </c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ht="48" customHeight="1" thickBot="1" x14ac:dyDescent="0.3">
      <c r="A19" s="16">
        <v>4</v>
      </c>
      <c r="B19" s="7" t="s">
        <v>30</v>
      </c>
      <c r="C19" s="6" t="s">
        <v>31</v>
      </c>
      <c r="D19" s="7" t="s">
        <v>14</v>
      </c>
      <c r="E19" s="7">
        <v>160</v>
      </c>
      <c r="F19" s="9"/>
      <c r="G19" s="10">
        <v>0.08</v>
      </c>
      <c r="H19" s="11">
        <f t="shared" si="0"/>
        <v>0</v>
      </c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ht="68.25" customHeight="1" thickBot="1" x14ac:dyDescent="0.3">
      <c r="A20" s="16">
        <v>5</v>
      </c>
      <c r="B20" s="7" t="s">
        <v>32</v>
      </c>
      <c r="C20" s="14"/>
      <c r="D20" s="7" t="s">
        <v>14</v>
      </c>
      <c r="E20" s="7">
        <v>160</v>
      </c>
      <c r="F20" s="9"/>
      <c r="G20" s="10">
        <v>0.08</v>
      </c>
      <c r="H20" s="11">
        <f t="shared" si="0"/>
        <v>0</v>
      </c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ht="51.75" thickBot="1" x14ac:dyDescent="0.3">
      <c r="A21" s="16">
        <v>7</v>
      </c>
      <c r="B21" s="7" t="s">
        <v>33</v>
      </c>
      <c r="C21" s="17" t="s">
        <v>34</v>
      </c>
      <c r="D21" s="7" t="s">
        <v>14</v>
      </c>
      <c r="E21" s="7">
        <v>120</v>
      </c>
      <c r="F21" s="9"/>
      <c r="G21" s="10">
        <v>0.08</v>
      </c>
      <c r="H21" s="11">
        <f t="shared" si="0"/>
        <v>0</v>
      </c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ht="50.25" customHeight="1" thickBot="1" x14ac:dyDescent="0.3">
      <c r="A22" s="18">
        <v>8</v>
      </c>
      <c r="B22" s="19" t="s">
        <v>35</v>
      </c>
      <c r="C22" s="20" t="s">
        <v>36</v>
      </c>
      <c r="D22" s="19" t="s">
        <v>37</v>
      </c>
      <c r="E22" s="19">
        <v>150</v>
      </c>
      <c r="F22" s="21"/>
      <c r="G22" s="10">
        <v>0.08</v>
      </c>
      <c r="H22" s="22">
        <f t="shared" si="0"/>
        <v>0</v>
      </c>
      <c r="I22" s="23">
        <f t="shared" si="1"/>
        <v>0</v>
      </c>
      <c r="J22" s="24">
        <f t="shared" si="2"/>
        <v>0</v>
      </c>
      <c r="K22" s="24">
        <f t="shared" si="3"/>
        <v>0</v>
      </c>
    </row>
    <row r="23" spans="1:11" ht="71.25" customHeight="1" thickBot="1" x14ac:dyDescent="0.3">
      <c r="A23" s="25">
        <v>9</v>
      </c>
      <c r="B23" s="26" t="s">
        <v>38</v>
      </c>
      <c r="C23" s="6" t="s">
        <v>39</v>
      </c>
      <c r="D23" s="26" t="s">
        <v>37</v>
      </c>
      <c r="E23" s="26">
        <v>5</v>
      </c>
      <c r="F23" s="27"/>
      <c r="G23" s="10">
        <v>0.08</v>
      </c>
      <c r="H23" s="28">
        <f t="shared" si="0"/>
        <v>0</v>
      </c>
      <c r="I23" s="28">
        <f t="shared" si="1"/>
        <v>0</v>
      </c>
      <c r="J23" s="28">
        <f t="shared" si="2"/>
        <v>0</v>
      </c>
      <c r="K23" s="29">
        <f t="shared" si="3"/>
        <v>0</v>
      </c>
    </row>
    <row r="24" spans="1:11" ht="93.75" customHeight="1" thickBot="1" x14ac:dyDescent="0.3">
      <c r="A24" s="30"/>
      <c r="B24" s="26" t="s">
        <v>40</v>
      </c>
      <c r="C24" s="14"/>
      <c r="D24" s="26" t="s">
        <v>37</v>
      </c>
      <c r="E24" s="26">
        <v>5</v>
      </c>
      <c r="F24" s="27"/>
      <c r="G24" s="10">
        <v>0.08</v>
      </c>
      <c r="H24" s="28">
        <f t="shared" si="0"/>
        <v>0</v>
      </c>
      <c r="I24" s="28">
        <f t="shared" si="1"/>
        <v>0</v>
      </c>
      <c r="J24" s="28">
        <f t="shared" si="2"/>
        <v>0</v>
      </c>
      <c r="K24" s="29">
        <f t="shared" si="3"/>
        <v>0</v>
      </c>
    </row>
    <row r="25" spans="1:11" ht="15.75" thickBot="1" x14ac:dyDescent="0.3">
      <c r="A25" s="1"/>
      <c r="B25" s="1"/>
      <c r="C25" s="1"/>
      <c r="D25" s="1"/>
      <c r="E25" s="1"/>
      <c r="F25" s="1"/>
      <c r="G25" s="1"/>
      <c r="H25" s="1"/>
      <c r="I25" s="31">
        <f>SUM(I6:I24)</f>
        <v>0</v>
      </c>
      <c r="J25" s="32">
        <f>SUM(J6:J24)</f>
        <v>0</v>
      </c>
      <c r="K25" s="11">
        <f>SUM(K6:K24)</f>
        <v>0</v>
      </c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.75" thickBot="1" x14ac:dyDescent="0.3">
      <c r="A28" s="2"/>
      <c r="B28" s="2" t="s">
        <v>41</v>
      </c>
      <c r="C28" s="2"/>
      <c r="D28" s="2" t="s">
        <v>42</v>
      </c>
      <c r="E28" s="2"/>
      <c r="F28" s="2"/>
      <c r="G28" s="2"/>
      <c r="H28" s="2"/>
      <c r="I28" s="2"/>
      <c r="J28" s="2"/>
      <c r="K28" s="2"/>
    </row>
    <row r="29" spans="1:11" ht="64.5" thickBot="1" x14ac:dyDescent="0.3">
      <c r="A29" s="33" t="s">
        <v>1</v>
      </c>
      <c r="B29" s="34" t="s">
        <v>2</v>
      </c>
      <c r="C29" s="35" t="s">
        <v>43</v>
      </c>
      <c r="D29" s="36" t="s">
        <v>4</v>
      </c>
      <c r="E29" s="36" t="s">
        <v>5</v>
      </c>
      <c r="F29" s="36" t="s">
        <v>6</v>
      </c>
      <c r="G29" s="36" t="s">
        <v>7</v>
      </c>
      <c r="H29" s="36" t="s">
        <v>8</v>
      </c>
      <c r="I29" s="36" t="s">
        <v>9</v>
      </c>
      <c r="J29" s="36" t="s">
        <v>10</v>
      </c>
      <c r="K29" s="36" t="s">
        <v>11</v>
      </c>
    </row>
    <row r="30" spans="1:11" ht="26.25" thickBot="1" x14ac:dyDescent="0.3">
      <c r="A30" s="37">
        <v>1</v>
      </c>
      <c r="B30" s="38" t="s">
        <v>44</v>
      </c>
      <c r="C30" s="39" t="s">
        <v>45</v>
      </c>
      <c r="D30" s="40" t="s">
        <v>37</v>
      </c>
      <c r="E30" s="40">
        <v>30</v>
      </c>
      <c r="F30" s="41"/>
      <c r="G30" s="42">
        <v>0.08</v>
      </c>
      <c r="H30" s="43">
        <f t="shared" ref="H30:H33" si="4">F30*G30+F30</f>
        <v>0</v>
      </c>
      <c r="I30" s="43">
        <f t="shared" ref="I30:I33" si="5">F30*E30</f>
        <v>0</v>
      </c>
      <c r="J30" s="43">
        <f t="shared" ref="J30:J33" si="6">I30*G30</f>
        <v>0</v>
      </c>
      <c r="K30" s="43">
        <f t="shared" ref="K30:K33" si="7">J30+I30</f>
        <v>0</v>
      </c>
    </row>
    <row r="31" spans="1:11" ht="26.25" thickBot="1" x14ac:dyDescent="0.3">
      <c r="A31" s="37">
        <v>2</v>
      </c>
      <c r="B31" s="38" t="s">
        <v>46</v>
      </c>
      <c r="C31" s="44"/>
      <c r="D31" s="40" t="s">
        <v>37</v>
      </c>
      <c r="E31" s="40">
        <v>30</v>
      </c>
      <c r="F31" s="41"/>
      <c r="G31" s="42">
        <v>0.08</v>
      </c>
      <c r="H31" s="43">
        <f t="shared" si="4"/>
        <v>0</v>
      </c>
      <c r="I31" s="43">
        <f t="shared" si="5"/>
        <v>0</v>
      </c>
      <c r="J31" s="43">
        <f t="shared" si="6"/>
        <v>0</v>
      </c>
      <c r="K31" s="43">
        <f t="shared" si="7"/>
        <v>0</v>
      </c>
    </row>
    <row r="32" spans="1:11" ht="26.25" thickBot="1" x14ac:dyDescent="0.3">
      <c r="A32" s="37">
        <v>3</v>
      </c>
      <c r="B32" s="45" t="s">
        <v>47</v>
      </c>
      <c r="C32" s="44"/>
      <c r="D32" s="40" t="s">
        <v>37</v>
      </c>
      <c r="E32" s="40">
        <v>30</v>
      </c>
      <c r="F32" s="41"/>
      <c r="G32" s="42">
        <v>0.08</v>
      </c>
      <c r="H32" s="43">
        <f t="shared" si="4"/>
        <v>0</v>
      </c>
      <c r="I32" s="43">
        <f t="shared" si="5"/>
        <v>0</v>
      </c>
      <c r="J32" s="43">
        <f t="shared" si="6"/>
        <v>0</v>
      </c>
      <c r="K32" s="43">
        <f t="shared" si="7"/>
        <v>0</v>
      </c>
    </row>
    <row r="33" spans="1:11" ht="26.25" thickBot="1" x14ac:dyDescent="0.3">
      <c r="A33" s="37">
        <v>4</v>
      </c>
      <c r="B33" s="45" t="s">
        <v>48</v>
      </c>
      <c r="C33" s="46"/>
      <c r="D33" s="40" t="s">
        <v>37</v>
      </c>
      <c r="E33" s="40">
        <v>30</v>
      </c>
      <c r="F33" s="41"/>
      <c r="G33" s="42">
        <v>0.08</v>
      </c>
      <c r="H33" s="43">
        <f t="shared" si="4"/>
        <v>0</v>
      </c>
      <c r="I33" s="43">
        <f t="shared" si="5"/>
        <v>0</v>
      </c>
      <c r="J33" s="43">
        <f t="shared" si="6"/>
        <v>0</v>
      </c>
      <c r="K33" s="43">
        <f t="shared" si="7"/>
        <v>0</v>
      </c>
    </row>
    <row r="34" spans="1:11" ht="15.75" thickBot="1" x14ac:dyDescent="0.3">
      <c r="A34" s="47" t="s">
        <v>49</v>
      </c>
      <c r="B34" s="48"/>
      <c r="C34" s="48"/>
      <c r="D34" s="48"/>
      <c r="E34" s="48"/>
      <c r="F34" s="48"/>
      <c r="G34" s="48"/>
      <c r="H34" s="49"/>
      <c r="I34" s="50">
        <f>SUM(I30:I33)</f>
        <v>0</v>
      </c>
      <c r="J34" s="50">
        <f>SUM(J30:J33)</f>
        <v>0</v>
      </c>
      <c r="K34" s="50">
        <f>SUM(K30:K33)</f>
        <v>0</v>
      </c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thickBot="1" x14ac:dyDescent="0.3">
      <c r="A37" s="51"/>
      <c r="B37" s="52" t="s">
        <v>50</v>
      </c>
      <c r="C37" s="2"/>
      <c r="D37" s="2" t="s">
        <v>42</v>
      </c>
      <c r="E37" s="2"/>
      <c r="F37" s="2"/>
      <c r="G37" s="2"/>
      <c r="H37" s="2"/>
      <c r="I37" s="2"/>
      <c r="J37" s="2"/>
      <c r="K37" s="2"/>
    </row>
    <row r="38" spans="1:11" ht="64.5" thickBot="1" x14ac:dyDescent="0.3">
      <c r="A38" s="53" t="s">
        <v>1</v>
      </c>
      <c r="B38" s="34" t="s">
        <v>2</v>
      </c>
      <c r="C38" s="35" t="s">
        <v>3</v>
      </c>
      <c r="D38" s="36" t="s">
        <v>4</v>
      </c>
      <c r="E38" s="36" t="s">
        <v>5</v>
      </c>
      <c r="F38" s="36" t="s">
        <v>6</v>
      </c>
      <c r="G38" s="36" t="s">
        <v>51</v>
      </c>
      <c r="H38" s="36" t="s">
        <v>8</v>
      </c>
      <c r="I38" s="36" t="s">
        <v>9</v>
      </c>
      <c r="J38" s="36" t="s">
        <v>10</v>
      </c>
      <c r="K38" s="36" t="s">
        <v>11</v>
      </c>
    </row>
    <row r="39" spans="1:11" ht="39" thickBot="1" x14ac:dyDescent="0.3">
      <c r="A39" s="37">
        <v>1</v>
      </c>
      <c r="B39" s="38" t="s">
        <v>52</v>
      </c>
      <c r="C39" s="54" t="s">
        <v>53</v>
      </c>
      <c r="D39" s="40" t="s">
        <v>37</v>
      </c>
      <c r="E39" s="40">
        <v>30</v>
      </c>
      <c r="F39" s="41"/>
      <c r="G39" s="42">
        <v>0.08</v>
      </c>
      <c r="H39" s="43">
        <f t="shared" ref="H39:H40" si="8">F39*G39+F39</f>
        <v>0</v>
      </c>
      <c r="I39" s="43">
        <f t="shared" ref="I39:I40" si="9">F39*E39</f>
        <v>0</v>
      </c>
      <c r="J39" s="43">
        <f t="shared" ref="J39:J40" si="10">I39*G39</f>
        <v>0</v>
      </c>
      <c r="K39" s="43">
        <f t="shared" ref="K39:K40" si="11">J39+I39</f>
        <v>0</v>
      </c>
    </row>
    <row r="40" spans="1:11" ht="39" thickBot="1" x14ac:dyDescent="0.3">
      <c r="A40" s="37">
        <v>2</v>
      </c>
      <c r="B40" s="38" t="s">
        <v>54</v>
      </c>
      <c r="C40" s="54" t="s">
        <v>55</v>
      </c>
      <c r="D40" s="40" t="s">
        <v>37</v>
      </c>
      <c r="E40" s="40">
        <v>200</v>
      </c>
      <c r="F40" s="41"/>
      <c r="G40" s="42">
        <v>0.08</v>
      </c>
      <c r="H40" s="43">
        <f t="shared" si="8"/>
        <v>0</v>
      </c>
      <c r="I40" s="43">
        <f t="shared" si="9"/>
        <v>0</v>
      </c>
      <c r="J40" s="43">
        <f t="shared" si="10"/>
        <v>0</v>
      </c>
      <c r="K40" s="43">
        <f t="shared" si="11"/>
        <v>0</v>
      </c>
    </row>
    <row r="41" spans="1:11" ht="15.75" thickBot="1" x14ac:dyDescent="0.3">
      <c r="A41" s="47" t="s">
        <v>49</v>
      </c>
      <c r="B41" s="48"/>
      <c r="C41" s="48"/>
      <c r="D41" s="48"/>
      <c r="E41" s="48"/>
      <c r="F41" s="48"/>
      <c r="G41" s="48"/>
      <c r="H41" s="49"/>
      <c r="I41" s="50">
        <f>SUM(I39:I40)</f>
        <v>0</v>
      </c>
      <c r="J41" s="50">
        <f>SUM(J39:J40)</f>
        <v>0</v>
      </c>
      <c r="K41" s="50">
        <f>SUM(K39:K40)</f>
        <v>0</v>
      </c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thickBot="1" x14ac:dyDescent="0.3">
      <c r="A43" s="51"/>
      <c r="B43" s="2" t="s">
        <v>56</v>
      </c>
      <c r="C43" s="2"/>
      <c r="D43" s="2" t="s">
        <v>42</v>
      </c>
      <c r="E43" s="2"/>
      <c r="F43" s="2"/>
      <c r="G43" s="2"/>
      <c r="H43" s="2"/>
      <c r="I43" s="2"/>
      <c r="J43" s="2"/>
      <c r="K43" s="2"/>
    </row>
    <row r="44" spans="1:11" ht="64.5" thickBot="1" x14ac:dyDescent="0.3">
      <c r="A44" s="55" t="s">
        <v>1</v>
      </c>
      <c r="B44" s="36" t="s">
        <v>2</v>
      </c>
      <c r="C44" s="36" t="s">
        <v>3</v>
      </c>
      <c r="D44" s="36" t="s">
        <v>4</v>
      </c>
      <c r="E44" s="36" t="s">
        <v>5</v>
      </c>
      <c r="F44" s="36" t="s">
        <v>6</v>
      </c>
      <c r="G44" s="36" t="s">
        <v>7</v>
      </c>
      <c r="H44" s="36" t="s">
        <v>8</v>
      </c>
      <c r="I44" s="36" t="s">
        <v>9</v>
      </c>
      <c r="J44" s="36" t="s">
        <v>10</v>
      </c>
      <c r="K44" s="36" t="s">
        <v>11</v>
      </c>
    </row>
    <row r="45" spans="1:11" ht="39" thickBot="1" x14ac:dyDescent="0.3">
      <c r="A45" s="37">
        <v>1</v>
      </c>
      <c r="B45" s="40" t="s">
        <v>57</v>
      </c>
      <c r="C45" s="54" t="s">
        <v>58</v>
      </c>
      <c r="D45" s="40" t="s">
        <v>37</v>
      </c>
      <c r="E45" s="40">
        <v>200</v>
      </c>
      <c r="F45" s="41"/>
      <c r="G45" s="56">
        <v>0.08</v>
      </c>
      <c r="H45" s="43">
        <f t="shared" ref="H45" si="12">F45*G45+F45</f>
        <v>0</v>
      </c>
      <c r="I45" s="43">
        <f t="shared" ref="I45" si="13">F45*E45</f>
        <v>0</v>
      </c>
      <c r="J45" s="43">
        <f t="shared" ref="J45" si="14">I45*G45</f>
        <v>0</v>
      </c>
      <c r="K45" s="43">
        <f t="shared" ref="K45" si="15">J45+I45</f>
        <v>0</v>
      </c>
    </row>
    <row r="46" spans="1:11" ht="15.75" thickBot="1" x14ac:dyDescent="0.3">
      <c r="A46" s="47" t="s">
        <v>49</v>
      </c>
      <c r="B46" s="48"/>
      <c r="C46" s="48"/>
      <c r="D46" s="48"/>
      <c r="E46" s="48"/>
      <c r="F46" s="48"/>
      <c r="G46" s="48"/>
      <c r="H46" s="49"/>
      <c r="I46" s="50">
        <f>SUM(I45)</f>
        <v>0</v>
      </c>
      <c r="J46" s="50">
        <f>SUM(J45)</f>
        <v>0</v>
      </c>
      <c r="K46" s="50">
        <f>SUM(K45)</f>
        <v>0</v>
      </c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thickBot="1" x14ac:dyDescent="0.3">
      <c r="A48" s="2"/>
      <c r="B48" s="2" t="s">
        <v>59</v>
      </c>
      <c r="C48" s="2"/>
      <c r="D48" s="2"/>
      <c r="E48" s="2"/>
      <c r="F48" s="2"/>
      <c r="G48" s="2"/>
      <c r="H48" s="2"/>
      <c r="I48" s="2"/>
      <c r="J48" s="2"/>
      <c r="K48" s="2"/>
    </row>
    <row r="49" spans="1:11" ht="64.5" thickBot="1" x14ac:dyDescent="0.3">
      <c r="A49" s="26" t="s">
        <v>60</v>
      </c>
      <c r="B49" s="26" t="s">
        <v>2</v>
      </c>
      <c r="C49" s="26" t="s">
        <v>3</v>
      </c>
      <c r="D49" s="26" t="s">
        <v>4</v>
      </c>
      <c r="E49" s="26" t="s">
        <v>5</v>
      </c>
      <c r="F49" s="26" t="s">
        <v>6</v>
      </c>
      <c r="G49" s="26" t="s">
        <v>51</v>
      </c>
      <c r="H49" s="26" t="s">
        <v>8</v>
      </c>
      <c r="I49" s="26" t="s">
        <v>9</v>
      </c>
      <c r="J49" s="26" t="s">
        <v>10</v>
      </c>
      <c r="K49" s="26" t="s">
        <v>11</v>
      </c>
    </row>
    <row r="50" spans="1:11" ht="103.5" thickBot="1" x14ac:dyDescent="0.3">
      <c r="A50" s="57">
        <v>1</v>
      </c>
      <c r="B50" s="58" t="s">
        <v>61</v>
      </c>
      <c r="C50" s="59" t="s">
        <v>62</v>
      </c>
      <c r="D50" s="57" t="s">
        <v>37</v>
      </c>
      <c r="E50" s="57">
        <v>3000</v>
      </c>
      <c r="F50" s="60"/>
      <c r="G50" s="61">
        <v>0.08</v>
      </c>
      <c r="H50" s="43">
        <f t="shared" ref="H50:H51" si="16">F50*G50+F50</f>
        <v>0</v>
      </c>
      <c r="I50" s="43">
        <f t="shared" ref="I50:I51" si="17">F50*E50</f>
        <v>0</v>
      </c>
      <c r="J50" s="43">
        <f t="shared" ref="J50:J51" si="18">I50*G50</f>
        <v>0</v>
      </c>
      <c r="K50" s="43">
        <f t="shared" ref="K50:K51" si="19">J50+I50</f>
        <v>0</v>
      </c>
    </row>
    <row r="51" spans="1:11" ht="103.5" thickBot="1" x14ac:dyDescent="0.3">
      <c r="A51" s="57">
        <v>2</v>
      </c>
      <c r="B51" s="58" t="s">
        <v>63</v>
      </c>
      <c r="C51" s="62" t="s">
        <v>62</v>
      </c>
      <c r="D51" s="57" t="s">
        <v>37</v>
      </c>
      <c r="E51" s="57">
        <v>3000</v>
      </c>
      <c r="F51" s="60"/>
      <c r="G51" s="61">
        <v>0.08</v>
      </c>
      <c r="H51" s="43">
        <f t="shared" si="16"/>
        <v>0</v>
      </c>
      <c r="I51" s="43">
        <f t="shared" si="17"/>
        <v>0</v>
      </c>
      <c r="J51" s="43">
        <f t="shared" si="18"/>
        <v>0</v>
      </c>
      <c r="K51" s="43">
        <f t="shared" si="19"/>
        <v>0</v>
      </c>
    </row>
    <row r="52" spans="1:11" ht="15.75" thickBot="1" x14ac:dyDescent="0.3">
      <c r="A52" s="2"/>
      <c r="B52" s="2"/>
      <c r="C52" s="2"/>
      <c r="D52" s="2"/>
      <c r="E52" s="2"/>
      <c r="F52" s="2"/>
      <c r="G52" s="2"/>
      <c r="H52" s="2"/>
      <c r="I52" s="63">
        <f>SUM(I50:I51)</f>
        <v>0</v>
      </c>
      <c r="J52" s="63">
        <f>SUM(J50:J51)</f>
        <v>0</v>
      </c>
      <c r="K52" s="63">
        <f>SUM(K50:K51)</f>
        <v>0</v>
      </c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13">
    <mergeCell ref="A46:H46"/>
    <mergeCell ref="C19:C20"/>
    <mergeCell ref="A23:A24"/>
    <mergeCell ref="C23:C24"/>
    <mergeCell ref="C30:C33"/>
    <mergeCell ref="A34:H34"/>
    <mergeCell ref="A41:H41"/>
    <mergeCell ref="A6:A9"/>
    <mergeCell ref="C6:C9"/>
    <mergeCell ref="A10:A13"/>
    <mergeCell ref="C10:C13"/>
    <mergeCell ref="A14:A18"/>
    <mergeCell ref="C14:C18"/>
  </mergeCells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Karaszewska</dc:creator>
  <cp:lastModifiedBy>Barbara Karaszewska</cp:lastModifiedBy>
  <cp:lastPrinted>2023-01-11T07:10:25Z</cp:lastPrinted>
  <dcterms:created xsi:type="dcterms:W3CDTF">2023-01-11T07:09:10Z</dcterms:created>
  <dcterms:modified xsi:type="dcterms:W3CDTF">2023-01-11T07:12:53Z</dcterms:modified>
</cp:coreProperties>
</file>