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ytaPijankowska\Desktop\"/>
    </mc:Choice>
  </mc:AlternateContent>
  <bookViews>
    <workbookView xWindow="0" yWindow="0" windowWidth="17985" windowHeight="55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J34" i="1"/>
  <c r="K34" i="1" s="1"/>
  <c r="L34" i="1" s="1"/>
  <c r="J33" i="1"/>
  <c r="K33" i="1" l="1"/>
  <c r="L33" i="1" s="1"/>
  <c r="J45" i="1"/>
  <c r="K45" i="1" s="1"/>
  <c r="I45" i="1"/>
  <c r="J44" i="1"/>
  <c r="I44" i="1"/>
  <c r="J43" i="1"/>
  <c r="K43" i="1" s="1"/>
  <c r="I43" i="1"/>
  <c r="I17" i="1"/>
  <c r="J17" i="1"/>
  <c r="K17" i="1" s="1"/>
  <c r="L17" i="1" s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L11" i="1" s="1"/>
  <c r="I11" i="1"/>
  <c r="J10" i="1"/>
  <c r="K10" i="1" s="1"/>
  <c r="I10" i="1"/>
  <c r="J9" i="1"/>
  <c r="K9" i="1" s="1"/>
  <c r="I9" i="1"/>
  <c r="J8" i="1"/>
  <c r="K8" i="1" s="1"/>
  <c r="I8" i="1"/>
  <c r="J7" i="1"/>
  <c r="I7" i="1"/>
  <c r="J6" i="1"/>
  <c r="K6" i="1" s="1"/>
  <c r="I6" i="1"/>
  <c r="J5" i="1"/>
  <c r="I5" i="1"/>
  <c r="K7" i="1" l="1"/>
  <c r="J18" i="1"/>
  <c r="G50" i="1" s="1"/>
  <c r="L43" i="1"/>
  <c r="J46" i="1"/>
  <c r="G52" i="1" s="1"/>
  <c r="K44" i="1"/>
  <c r="L44" i="1" s="1"/>
  <c r="L45" i="1"/>
  <c r="L6" i="1"/>
  <c r="L9" i="1"/>
  <c r="L8" i="1"/>
  <c r="L10" i="1"/>
  <c r="L12" i="1"/>
  <c r="L13" i="1"/>
  <c r="L14" i="1"/>
  <c r="L15" i="1"/>
  <c r="L16" i="1"/>
  <c r="K5" i="1"/>
  <c r="K18" i="1" l="1"/>
  <c r="H50" i="1" s="1"/>
  <c r="L7" i="1"/>
  <c r="L46" i="1"/>
  <c r="I52" i="1" s="1"/>
  <c r="K46" i="1"/>
  <c r="H52" i="1" s="1"/>
  <c r="L5" i="1"/>
  <c r="L18" i="1" l="1"/>
  <c r="I50" i="1" s="1"/>
  <c r="J29" i="1"/>
  <c r="K29" i="1" s="1"/>
  <c r="I29" i="1"/>
  <c r="J28" i="1"/>
  <c r="K28" i="1" s="1"/>
  <c r="I28" i="1"/>
  <c r="J35" i="1"/>
  <c r="K35" i="1" s="1"/>
  <c r="I35" i="1"/>
  <c r="J32" i="1"/>
  <c r="K32" i="1" s="1"/>
  <c r="I32" i="1"/>
  <c r="J31" i="1"/>
  <c r="K31" i="1" s="1"/>
  <c r="I31" i="1"/>
  <c r="J30" i="1"/>
  <c r="K30" i="1" s="1"/>
  <c r="I30" i="1"/>
  <c r="J27" i="1"/>
  <c r="K27" i="1" s="1"/>
  <c r="I27" i="1"/>
  <c r="J26" i="1"/>
  <c r="K26" i="1" s="1"/>
  <c r="I26" i="1"/>
  <c r="J25" i="1"/>
  <c r="K25" i="1" s="1"/>
  <c r="I25" i="1"/>
  <c r="J24" i="1"/>
  <c r="I24" i="1"/>
  <c r="J36" i="1" l="1"/>
  <c r="G51" i="1" s="1"/>
  <c r="G53" i="1" s="1"/>
  <c r="G54" i="1" s="1"/>
  <c r="L28" i="1"/>
  <c r="L29" i="1"/>
  <c r="L35" i="1"/>
  <c r="L30" i="1"/>
  <c r="L31" i="1"/>
  <c r="L32" i="1"/>
  <c r="L25" i="1"/>
  <c r="L26" i="1"/>
  <c r="L27" i="1"/>
  <c r="K24" i="1"/>
  <c r="K36" i="1" s="1"/>
  <c r="H51" i="1" s="1"/>
  <c r="H53" i="1" s="1"/>
  <c r="L24" i="1" l="1"/>
  <c r="L36" i="1" s="1"/>
  <c r="I51" i="1" s="1"/>
  <c r="I53" i="1" s="1"/>
</calcChain>
</file>

<file path=xl/sharedStrings.xml><?xml version="1.0" encoding="utf-8"?>
<sst xmlns="http://schemas.openxmlformats.org/spreadsheetml/2006/main" count="136" uniqueCount="90">
  <si>
    <t>L.p.</t>
  </si>
  <si>
    <t>Nazwa międzynarodowa leku</t>
  </si>
  <si>
    <t>Nazwa handlowa leku</t>
  </si>
  <si>
    <t>Dawka</t>
  </si>
  <si>
    <t>Opakowanie</t>
  </si>
  <si>
    <t>Ilość</t>
  </si>
  <si>
    <t xml:space="preserve">Cena jedn. netto </t>
  </si>
  <si>
    <t>Stawka VAT</t>
  </si>
  <si>
    <t>Cena jedn. brutto</t>
  </si>
  <si>
    <t>Wartość netto</t>
  </si>
  <si>
    <t>Wartość VAT</t>
  </si>
  <si>
    <t>Wartość brutto</t>
  </si>
  <si>
    <t>Razem</t>
  </si>
  <si>
    <t>Pakiet 1</t>
  </si>
  <si>
    <t>Pakiet 2</t>
  </si>
  <si>
    <t>2 mg/ml</t>
  </si>
  <si>
    <t>300 ml</t>
  </si>
  <si>
    <t>0,1 g/2 ml</t>
  </si>
  <si>
    <t>Ketoprofen</t>
  </si>
  <si>
    <t>Linezolid</t>
  </si>
  <si>
    <t>10 amp</t>
  </si>
  <si>
    <t>Amikacin</t>
  </si>
  <si>
    <t xml:space="preserve">125 mg/ml </t>
  </si>
  <si>
    <t>1 amp a 2 ml</t>
  </si>
  <si>
    <t>Amoxicillin</t>
  </si>
  <si>
    <t>1 g</t>
  </si>
  <si>
    <t>20 tabl</t>
  </si>
  <si>
    <t>Thiopental</t>
  </si>
  <si>
    <t>Ornithini aspartas</t>
  </si>
  <si>
    <t>3g/5g</t>
  </si>
  <si>
    <t>30 sasz</t>
  </si>
  <si>
    <t>Pethidine</t>
  </si>
  <si>
    <t>Pregabalinum</t>
  </si>
  <si>
    <t xml:space="preserve">75 mg </t>
  </si>
  <si>
    <t>56 kaps</t>
  </si>
  <si>
    <t>Dexibuprofenum</t>
  </si>
  <si>
    <t>400 mg</t>
  </si>
  <si>
    <t xml:space="preserve">30 tabl </t>
  </si>
  <si>
    <t>Adenosine</t>
  </si>
  <si>
    <t>0,006 g/2 ml</t>
  </si>
  <si>
    <t>6 fiol</t>
  </si>
  <si>
    <t>Amiodarone</t>
  </si>
  <si>
    <t>0,15 g/3 ml</t>
  </si>
  <si>
    <t>6 amp</t>
  </si>
  <si>
    <t xml:space="preserve">Clopidogrel </t>
  </si>
  <si>
    <t>75 mg</t>
  </si>
  <si>
    <t>28 tabl</t>
  </si>
  <si>
    <t>Insulinum glargine</t>
  </si>
  <si>
    <t>300 j.m./3 ml</t>
  </si>
  <si>
    <t>5 wstrzykiwaczy</t>
  </si>
  <si>
    <t>300 j.m./ml</t>
  </si>
  <si>
    <t>10 wstrzykiwaczy</t>
  </si>
  <si>
    <t>Insulinum glulisine</t>
  </si>
  <si>
    <t>Insulinum lisprum</t>
  </si>
  <si>
    <t xml:space="preserve">Ramipril </t>
  </si>
  <si>
    <t>0,005 g</t>
  </si>
  <si>
    <t>28 tabl podzielne</t>
  </si>
  <si>
    <t>0,01 g</t>
  </si>
  <si>
    <t>Teicoplanin</t>
  </si>
  <si>
    <t>0,2 g</t>
  </si>
  <si>
    <t>1 fiolka</t>
  </si>
  <si>
    <t>Valaproic acid</t>
  </si>
  <si>
    <t>0,3 g</t>
  </si>
  <si>
    <t xml:space="preserve">30 tabl. powl. </t>
  </si>
  <si>
    <t>0,5 g</t>
  </si>
  <si>
    <t>0,0025 g</t>
  </si>
  <si>
    <t>Pakiet 3</t>
  </si>
  <si>
    <t>proszek do sporządzenia roztworu doustnego saszetka minimum 13g</t>
  </si>
  <si>
    <t>proszek do sporządzenia roztworu doustnego saszetka minimum 65g</t>
  </si>
  <si>
    <t xml:space="preserve">Dieta kompletna do żywienia drogą przewodu pokarmowego, wysokokaloryczna, wysokobiałkowa (zawartość białka 15- 19g/porcja, na bazie białka serwatkowego), o zawartości błonnika maksimum 5g/porcja, zawartość węglowodanów 30- 32g/porcja, zawierająca składniki mineralne i witaminy, o osmolarności 290-490mOsm/l. Wartość energetyczna 250- 300kcal/porcja. Dieta dedykowana chorym niedożywionym lub zagrożonym niedożywieniem. </t>
  </si>
  <si>
    <t>proszek do sporządzenia roztworu doustnego saszetka minimum 100g</t>
  </si>
  <si>
    <t>Amphotericinum B</t>
  </si>
  <si>
    <t xml:space="preserve">50 mg </t>
  </si>
  <si>
    <t>1 fiol</t>
  </si>
  <si>
    <t>Methotrexat</t>
  </si>
  <si>
    <t>50 mg/ml</t>
  </si>
  <si>
    <t>1 amp 0,5 ml</t>
  </si>
  <si>
    <t>10 mg/ml</t>
  </si>
  <si>
    <t>1 amp 5 ml</t>
  </si>
  <si>
    <t>10 fiol</t>
  </si>
  <si>
    <t>saszetka</t>
  </si>
  <si>
    <t xml:space="preserve">Dieta kompletna do żywienia drogą przewodu pokarmowego, wysokokaloryczna, wysokobiałkowa, doustna na bazie hydrolizatu białka drobiowego HBD. Wysokobiałkowa (22g białka/100g) i hiperkaloryczna (400 kcal/100g). 22% energii pochodzi z białka. Zawiera L-Argininę (1,7g/100g), 13 witamin oraz 13 składników mineralnych. Dostępna w różnych smakach. </t>
  </si>
  <si>
    <t>Wartość razem</t>
  </si>
  <si>
    <t>Wartość netto [zł]</t>
  </si>
  <si>
    <t>Wartość VAT [zł]</t>
  </si>
  <si>
    <t>Wartość brutto [zł]</t>
  </si>
  <si>
    <t>RAZEM</t>
  </si>
  <si>
    <t>EURO</t>
  </si>
  <si>
    <t>Kurs euro</t>
  </si>
  <si>
    <t xml:space="preserve">Dieta na odleżyny i rany zawierający w  składzie: L-argininę- co najmniej 5000 mg,
hydrolizat kolagenu- 5000 mg,
cynk-  12 mg,
witaminy: A i C, 
przeznaczony dla pacjentów:
narażonych na powstawanie odleżyn, z trudno gojącymi się ranami,  w okresach radioterapii, pooperacyjnych, w trakcie rekonwalescencji,  po udarach w fazie przewlekłej.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</si>
</sst>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9" fontId="2" fillId="2" borderId="21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9" fontId="1" fillId="2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2" borderId="28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4" fontId="6" fillId="0" borderId="36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vertical="center"/>
    </xf>
    <xf numFmtId="0" fontId="8" fillId="0" borderId="25" xfId="0" applyFont="1" applyBorder="1" applyAlignment="1">
      <alignment horizontal="right" vertical="center"/>
    </xf>
    <xf numFmtId="0" fontId="6" fillId="0" borderId="31" xfId="0" applyFont="1" applyBorder="1" applyAlignment="1">
      <alignment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9" fontId="1" fillId="2" borderId="30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42" xfId="0" applyNumberFormat="1" applyFont="1" applyFill="1" applyBorder="1" applyAlignment="1">
      <alignment horizontal="center" vertical="center" wrapText="1"/>
    </xf>
    <xf numFmtId="4" fontId="1" fillId="2" borderId="46" xfId="0" applyNumberFormat="1" applyFont="1" applyFill="1" applyBorder="1" applyAlignment="1">
      <alignment horizontal="center" vertical="center"/>
    </xf>
    <xf numFmtId="4" fontId="1" fillId="2" borderId="4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2" borderId="27" xfId="0" applyNumberFormat="1" applyFont="1" applyFill="1" applyBorder="1" applyAlignment="1">
      <alignment horizontal="center" vertical="center"/>
    </xf>
    <xf numFmtId="2" fontId="1" fillId="2" borderId="43" xfId="0" applyNumberFormat="1" applyFont="1" applyFill="1" applyBorder="1" applyAlignment="1">
      <alignment horizontal="center" vertical="center"/>
    </xf>
    <xf numFmtId="2" fontId="1" fillId="2" borderId="44" xfId="0" applyNumberFormat="1" applyFont="1" applyFill="1" applyBorder="1" applyAlignment="1">
      <alignment horizontal="center" vertical="center"/>
    </xf>
    <xf numFmtId="2" fontId="1" fillId="2" borderId="45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tabSelected="1" workbookViewId="0">
      <selection activeCell="G17" sqref="G17"/>
    </sheetView>
  </sheetViews>
  <sheetFormatPr defaultRowHeight="15" x14ac:dyDescent="0.25"/>
  <cols>
    <col min="1" max="1" width="7" customWidth="1"/>
    <col min="2" max="2" width="16.140625" customWidth="1"/>
    <col min="5" max="5" width="12" customWidth="1"/>
  </cols>
  <sheetData>
    <row r="2" spans="1:12" ht="23.25" x14ac:dyDescent="0.35">
      <c r="A2" s="35" t="s">
        <v>13</v>
      </c>
    </row>
    <row r="3" spans="1:12" ht="15.75" thickBot="1" x14ac:dyDescent="0.3"/>
    <row r="4" spans="1:12" ht="39" thickBot="1" x14ac:dyDescent="0.3">
      <c r="A4" s="53" t="s">
        <v>0</v>
      </c>
      <c r="B4" s="54" t="s">
        <v>1</v>
      </c>
      <c r="C4" s="54" t="s">
        <v>2</v>
      </c>
      <c r="D4" s="54" t="s">
        <v>3</v>
      </c>
      <c r="E4" s="54" t="s">
        <v>4</v>
      </c>
      <c r="F4" s="55" t="s">
        <v>5</v>
      </c>
      <c r="G4" s="56" t="s">
        <v>6</v>
      </c>
      <c r="H4" s="57" t="s">
        <v>7</v>
      </c>
      <c r="I4" s="58" t="s">
        <v>8</v>
      </c>
      <c r="J4" s="58" t="s">
        <v>9</v>
      </c>
      <c r="K4" s="58" t="s">
        <v>10</v>
      </c>
      <c r="L4" s="59" t="s">
        <v>11</v>
      </c>
    </row>
    <row r="5" spans="1:12" ht="25.5" x14ac:dyDescent="0.25">
      <c r="A5" s="36">
        <v>1</v>
      </c>
      <c r="B5" s="37" t="s">
        <v>38</v>
      </c>
      <c r="C5" s="37"/>
      <c r="D5" s="37" t="s">
        <v>39</v>
      </c>
      <c r="E5" s="37" t="s">
        <v>40</v>
      </c>
      <c r="F5" s="38">
        <v>12</v>
      </c>
      <c r="G5" s="39"/>
      <c r="H5" s="40">
        <v>0.08</v>
      </c>
      <c r="I5" s="41">
        <f t="shared" ref="I5:I17" si="0">G5*H5+G5</f>
        <v>0</v>
      </c>
      <c r="J5" s="41">
        <f t="shared" ref="J5:J17" si="1">G5*F5</f>
        <v>0</v>
      </c>
      <c r="K5" s="41">
        <f t="shared" ref="K5:K17" si="2">J5*H5</f>
        <v>0</v>
      </c>
      <c r="L5" s="41">
        <f t="shared" ref="L5:L17" si="3">J5+K5</f>
        <v>0</v>
      </c>
    </row>
    <row r="6" spans="1:12" x14ac:dyDescent="0.25">
      <c r="A6" s="42">
        <v>2</v>
      </c>
      <c r="B6" s="43" t="s">
        <v>41</v>
      </c>
      <c r="C6" s="43"/>
      <c r="D6" s="43" t="s">
        <v>42</v>
      </c>
      <c r="E6" s="43" t="s">
        <v>43</v>
      </c>
      <c r="F6" s="44">
        <v>300</v>
      </c>
      <c r="G6" s="45"/>
      <c r="H6" s="46">
        <v>0.08</v>
      </c>
      <c r="I6" s="47">
        <f t="shared" si="0"/>
        <v>0</v>
      </c>
      <c r="J6" s="47">
        <f t="shared" si="1"/>
        <v>0</v>
      </c>
      <c r="K6" s="47">
        <f t="shared" si="2"/>
        <v>0</v>
      </c>
      <c r="L6" s="47">
        <f t="shared" si="3"/>
        <v>0</v>
      </c>
    </row>
    <row r="7" spans="1:12" x14ac:dyDescent="0.25">
      <c r="A7" s="42">
        <v>3</v>
      </c>
      <c r="B7" s="43" t="s">
        <v>44</v>
      </c>
      <c r="C7" s="43"/>
      <c r="D7" s="43" t="s">
        <v>45</v>
      </c>
      <c r="E7" s="43" t="s">
        <v>46</v>
      </c>
      <c r="F7" s="44">
        <v>30</v>
      </c>
      <c r="G7" s="45"/>
      <c r="H7" s="46">
        <v>0.08</v>
      </c>
      <c r="I7" s="47">
        <f t="shared" si="0"/>
        <v>0</v>
      </c>
      <c r="J7" s="47">
        <f t="shared" si="1"/>
        <v>0</v>
      </c>
      <c r="K7" s="47">
        <f t="shared" si="2"/>
        <v>0</v>
      </c>
      <c r="L7" s="47">
        <f t="shared" si="3"/>
        <v>0</v>
      </c>
    </row>
    <row r="8" spans="1:12" ht="38.25" x14ac:dyDescent="0.25">
      <c r="A8" s="42">
        <v>4</v>
      </c>
      <c r="B8" s="43" t="s">
        <v>47</v>
      </c>
      <c r="C8" s="43"/>
      <c r="D8" s="43" t="s">
        <v>48</v>
      </c>
      <c r="E8" s="43" t="s">
        <v>49</v>
      </c>
      <c r="F8" s="44">
        <v>3</v>
      </c>
      <c r="G8" s="45"/>
      <c r="H8" s="46">
        <v>0.08</v>
      </c>
      <c r="I8" s="47">
        <f t="shared" si="0"/>
        <v>0</v>
      </c>
      <c r="J8" s="47">
        <f t="shared" si="1"/>
        <v>0</v>
      </c>
      <c r="K8" s="13">
        <f t="shared" si="2"/>
        <v>0</v>
      </c>
      <c r="L8" s="13">
        <f t="shared" si="3"/>
        <v>0</v>
      </c>
    </row>
    <row r="9" spans="1:12" ht="38.25" x14ac:dyDescent="0.25">
      <c r="A9" s="42">
        <v>5</v>
      </c>
      <c r="B9" s="43" t="s">
        <v>47</v>
      </c>
      <c r="C9" s="43"/>
      <c r="D9" s="43" t="s">
        <v>50</v>
      </c>
      <c r="E9" s="43" t="s">
        <v>51</v>
      </c>
      <c r="F9" s="44">
        <v>10</v>
      </c>
      <c r="G9" s="45"/>
      <c r="H9" s="46">
        <v>0.08</v>
      </c>
      <c r="I9" s="47">
        <f t="shared" si="0"/>
        <v>0</v>
      </c>
      <c r="J9" s="47">
        <f t="shared" si="1"/>
        <v>0</v>
      </c>
      <c r="K9" s="13">
        <f t="shared" si="2"/>
        <v>0</v>
      </c>
      <c r="L9" s="13">
        <f t="shared" si="3"/>
        <v>0</v>
      </c>
    </row>
    <row r="10" spans="1:12" ht="38.25" x14ac:dyDescent="0.25">
      <c r="A10" s="48">
        <v>6</v>
      </c>
      <c r="B10" s="31" t="s">
        <v>52</v>
      </c>
      <c r="C10" s="31"/>
      <c r="D10" s="31" t="s">
        <v>48</v>
      </c>
      <c r="E10" s="31" t="s">
        <v>49</v>
      </c>
      <c r="F10" s="49">
        <v>8</v>
      </c>
      <c r="G10" s="50"/>
      <c r="H10" s="51">
        <v>0.08</v>
      </c>
      <c r="I10" s="13">
        <f t="shared" si="0"/>
        <v>0</v>
      </c>
      <c r="J10" s="13">
        <f t="shared" si="1"/>
        <v>0</v>
      </c>
      <c r="K10" s="13">
        <f t="shared" si="2"/>
        <v>0</v>
      </c>
      <c r="L10" s="13">
        <f t="shared" si="3"/>
        <v>0</v>
      </c>
    </row>
    <row r="11" spans="1:12" ht="38.25" x14ac:dyDescent="0.25">
      <c r="A11" s="42">
        <v>7</v>
      </c>
      <c r="B11" s="31" t="s">
        <v>53</v>
      </c>
      <c r="C11" s="31"/>
      <c r="D11" s="31" t="s">
        <v>48</v>
      </c>
      <c r="E11" s="31" t="s">
        <v>51</v>
      </c>
      <c r="F11" s="32">
        <v>3</v>
      </c>
      <c r="G11" s="52"/>
      <c r="H11" s="51">
        <v>0.08</v>
      </c>
      <c r="I11" s="13">
        <f t="shared" si="0"/>
        <v>0</v>
      </c>
      <c r="J11" s="13">
        <f t="shared" si="1"/>
        <v>0</v>
      </c>
      <c r="K11" s="13">
        <f t="shared" si="2"/>
        <v>0</v>
      </c>
      <c r="L11" s="13">
        <f t="shared" si="3"/>
        <v>0</v>
      </c>
    </row>
    <row r="12" spans="1:12" ht="25.5" x14ac:dyDescent="0.25">
      <c r="A12" s="42">
        <v>8</v>
      </c>
      <c r="B12" s="31" t="s">
        <v>54</v>
      </c>
      <c r="C12" s="31"/>
      <c r="D12" s="31" t="s">
        <v>55</v>
      </c>
      <c r="E12" s="31" t="s">
        <v>56</v>
      </c>
      <c r="F12" s="32">
        <v>330</v>
      </c>
      <c r="G12" s="52"/>
      <c r="H12" s="51">
        <v>0.08</v>
      </c>
      <c r="I12" s="13">
        <f t="shared" si="0"/>
        <v>0</v>
      </c>
      <c r="J12" s="13">
        <f t="shared" si="1"/>
        <v>0</v>
      </c>
      <c r="K12" s="13">
        <f t="shared" si="2"/>
        <v>0</v>
      </c>
      <c r="L12" s="13">
        <f t="shared" si="3"/>
        <v>0</v>
      </c>
    </row>
    <row r="13" spans="1:12" ht="25.5" x14ac:dyDescent="0.25">
      <c r="A13" s="42">
        <v>9</v>
      </c>
      <c r="B13" s="31" t="s">
        <v>54</v>
      </c>
      <c r="C13" s="31"/>
      <c r="D13" s="31" t="s">
        <v>57</v>
      </c>
      <c r="E13" s="31" t="s">
        <v>56</v>
      </c>
      <c r="F13" s="32">
        <v>70</v>
      </c>
      <c r="G13" s="52"/>
      <c r="H13" s="51">
        <v>0.08</v>
      </c>
      <c r="I13" s="13">
        <f t="shared" si="0"/>
        <v>0</v>
      </c>
      <c r="J13" s="13">
        <f t="shared" si="1"/>
        <v>0</v>
      </c>
      <c r="K13" s="13">
        <f t="shared" si="2"/>
        <v>0</v>
      </c>
      <c r="L13" s="13">
        <f t="shared" si="3"/>
        <v>0</v>
      </c>
    </row>
    <row r="14" spans="1:12" x14ac:dyDescent="0.25">
      <c r="A14" s="48">
        <v>10</v>
      </c>
      <c r="B14" s="31" t="s">
        <v>58</v>
      </c>
      <c r="C14" s="31"/>
      <c r="D14" s="31" t="s">
        <v>59</v>
      </c>
      <c r="E14" s="31" t="s">
        <v>60</v>
      </c>
      <c r="F14" s="32">
        <v>15</v>
      </c>
      <c r="G14" s="52"/>
      <c r="H14" s="51">
        <v>0.08</v>
      </c>
      <c r="I14" s="13">
        <f t="shared" si="0"/>
        <v>0</v>
      </c>
      <c r="J14" s="13">
        <f t="shared" si="1"/>
        <v>0</v>
      </c>
      <c r="K14" s="13">
        <f t="shared" si="2"/>
        <v>0</v>
      </c>
      <c r="L14" s="13">
        <f t="shared" si="3"/>
        <v>0</v>
      </c>
    </row>
    <row r="15" spans="1:12" ht="25.5" x14ac:dyDescent="0.25">
      <c r="A15" s="48">
        <v>11</v>
      </c>
      <c r="B15" s="31" t="s">
        <v>61</v>
      </c>
      <c r="C15" s="31"/>
      <c r="D15" s="31" t="s">
        <v>62</v>
      </c>
      <c r="E15" s="31" t="s">
        <v>63</v>
      </c>
      <c r="F15" s="32">
        <v>50</v>
      </c>
      <c r="G15" s="52"/>
      <c r="H15" s="51">
        <v>0.08</v>
      </c>
      <c r="I15" s="13">
        <f t="shared" si="0"/>
        <v>0</v>
      </c>
      <c r="J15" s="13">
        <f t="shared" si="1"/>
        <v>0</v>
      </c>
      <c r="K15" s="13">
        <f t="shared" si="2"/>
        <v>0</v>
      </c>
      <c r="L15" s="13">
        <f t="shared" si="3"/>
        <v>0</v>
      </c>
    </row>
    <row r="16" spans="1:12" ht="26.25" thickBot="1" x14ac:dyDescent="0.3">
      <c r="A16" s="48">
        <v>12</v>
      </c>
      <c r="B16" s="31" t="s">
        <v>61</v>
      </c>
      <c r="C16" s="31"/>
      <c r="D16" s="31" t="s">
        <v>64</v>
      </c>
      <c r="E16" s="31" t="s">
        <v>63</v>
      </c>
      <c r="F16" s="49">
        <v>50</v>
      </c>
      <c r="G16" s="45"/>
      <c r="H16" s="51">
        <v>0.08</v>
      </c>
      <c r="I16" s="13">
        <f t="shared" si="0"/>
        <v>0</v>
      </c>
      <c r="J16" s="13">
        <f t="shared" si="1"/>
        <v>0</v>
      </c>
      <c r="K16" s="13">
        <f t="shared" si="2"/>
        <v>0</v>
      </c>
      <c r="L16" s="13">
        <f t="shared" si="3"/>
        <v>0</v>
      </c>
    </row>
    <row r="17" spans="1:12" ht="26.25" thickBot="1" x14ac:dyDescent="0.3">
      <c r="A17" s="48">
        <v>13</v>
      </c>
      <c r="B17" s="31" t="s">
        <v>54</v>
      </c>
      <c r="C17" s="31"/>
      <c r="D17" s="31" t="s">
        <v>65</v>
      </c>
      <c r="E17" s="31" t="s">
        <v>56</v>
      </c>
      <c r="F17" s="49">
        <v>50</v>
      </c>
      <c r="G17" s="50"/>
      <c r="H17" s="51">
        <v>0.08</v>
      </c>
      <c r="I17" s="13">
        <f t="shared" si="0"/>
        <v>0</v>
      </c>
      <c r="J17" s="13">
        <f t="shared" si="1"/>
        <v>0</v>
      </c>
      <c r="K17" s="13">
        <f t="shared" si="2"/>
        <v>0</v>
      </c>
      <c r="L17" s="13">
        <f t="shared" si="3"/>
        <v>0</v>
      </c>
    </row>
    <row r="18" spans="1:12" ht="15.75" thickBot="1" x14ac:dyDescent="0.3">
      <c r="A18" s="103" t="s">
        <v>12</v>
      </c>
      <c r="B18" s="104"/>
      <c r="C18" s="104"/>
      <c r="D18" s="104"/>
      <c r="E18" s="104"/>
      <c r="F18" s="104"/>
      <c r="G18" s="104"/>
      <c r="H18" s="104"/>
      <c r="I18" s="105"/>
      <c r="J18" s="60">
        <f>SUM(J5:J17)</f>
        <v>0</v>
      </c>
      <c r="K18" s="60">
        <f>SUM(K5:K17)</f>
        <v>0</v>
      </c>
      <c r="L18" s="61">
        <f>SUM(L5:L17)</f>
        <v>0</v>
      </c>
    </row>
    <row r="19" spans="1:12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3"/>
      <c r="K19" s="63"/>
      <c r="L19" s="63"/>
    </row>
    <row r="20" spans="1:12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3"/>
      <c r="K20" s="63"/>
      <c r="L20" s="63"/>
    </row>
    <row r="21" spans="1:12" ht="23.25" x14ac:dyDescent="0.35">
      <c r="A21" s="35" t="s">
        <v>14</v>
      </c>
    </row>
    <row r="22" spans="1:12" ht="15.75" thickBot="1" x14ac:dyDescent="0.3"/>
    <row r="23" spans="1:12" ht="39.75" thickTop="1" thickBot="1" x14ac:dyDescent="0.3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3" t="s">
        <v>5</v>
      </c>
      <c r="G23" s="4" t="s">
        <v>6</v>
      </c>
      <c r="H23" s="5" t="s">
        <v>7</v>
      </c>
      <c r="I23" s="6" t="s">
        <v>8</v>
      </c>
      <c r="J23" s="6" t="s">
        <v>9</v>
      </c>
      <c r="K23" s="6" t="s">
        <v>10</v>
      </c>
      <c r="L23" s="7" t="s">
        <v>11</v>
      </c>
    </row>
    <row r="24" spans="1:12" ht="15.75" thickTop="1" x14ac:dyDescent="0.25">
      <c r="A24" s="8">
        <v>1</v>
      </c>
      <c r="B24" s="9" t="s">
        <v>19</v>
      </c>
      <c r="C24" s="9"/>
      <c r="D24" s="9" t="s">
        <v>15</v>
      </c>
      <c r="E24" s="9" t="s">
        <v>16</v>
      </c>
      <c r="F24" s="10">
        <v>100</v>
      </c>
      <c r="G24" s="11"/>
      <c r="H24" s="12">
        <v>0.08</v>
      </c>
      <c r="I24" s="13">
        <f t="shared" ref="I24:I29" si="4">G24*H24+G24</f>
        <v>0</v>
      </c>
      <c r="J24" s="14">
        <f t="shared" ref="J24:J29" si="5">G24*F24</f>
        <v>0</v>
      </c>
      <c r="K24" s="15">
        <f t="shared" ref="K24:K29" si="6">J24*H24</f>
        <v>0</v>
      </c>
      <c r="L24" s="13">
        <f t="shared" ref="L24:L29" si="7">J24+K24</f>
        <v>0</v>
      </c>
    </row>
    <row r="25" spans="1:12" x14ac:dyDescent="0.25">
      <c r="A25" s="16">
        <v>2</v>
      </c>
      <c r="B25" s="17" t="s">
        <v>18</v>
      </c>
      <c r="C25" s="17"/>
      <c r="D25" s="17" t="s">
        <v>17</v>
      </c>
      <c r="E25" s="17" t="s">
        <v>20</v>
      </c>
      <c r="F25" s="18">
        <v>150</v>
      </c>
      <c r="G25" s="19"/>
      <c r="H25" s="20">
        <v>0.08</v>
      </c>
      <c r="I25" s="13">
        <f t="shared" si="4"/>
        <v>0</v>
      </c>
      <c r="J25" s="21">
        <f t="shared" si="5"/>
        <v>0</v>
      </c>
      <c r="K25" s="22">
        <f t="shared" si="6"/>
        <v>0</v>
      </c>
      <c r="L25" s="13">
        <f t="shared" si="7"/>
        <v>0</v>
      </c>
    </row>
    <row r="26" spans="1:12" x14ac:dyDescent="0.25">
      <c r="A26" s="23">
        <v>3</v>
      </c>
      <c r="B26" s="24" t="s">
        <v>21</v>
      </c>
      <c r="C26" s="24"/>
      <c r="D26" s="24" t="s">
        <v>22</v>
      </c>
      <c r="E26" s="24" t="s">
        <v>23</v>
      </c>
      <c r="F26" s="25">
        <v>100</v>
      </c>
      <c r="G26" s="26"/>
      <c r="H26" s="27">
        <v>0.08</v>
      </c>
      <c r="I26" s="13">
        <f t="shared" si="4"/>
        <v>0</v>
      </c>
      <c r="J26" s="21">
        <f t="shared" si="5"/>
        <v>0</v>
      </c>
      <c r="K26" s="22">
        <f t="shared" si="6"/>
        <v>0</v>
      </c>
      <c r="L26" s="13">
        <f t="shared" si="7"/>
        <v>0</v>
      </c>
    </row>
    <row r="27" spans="1:12" x14ac:dyDescent="0.25">
      <c r="A27" s="23">
        <v>4</v>
      </c>
      <c r="B27" s="24" t="s">
        <v>24</v>
      </c>
      <c r="C27" s="24"/>
      <c r="D27" s="24" t="s">
        <v>25</v>
      </c>
      <c r="E27" s="24" t="s">
        <v>26</v>
      </c>
      <c r="F27" s="25">
        <v>50</v>
      </c>
      <c r="G27" s="28"/>
      <c r="H27" s="27">
        <v>0.08</v>
      </c>
      <c r="I27" s="13">
        <f t="shared" si="4"/>
        <v>0</v>
      </c>
      <c r="J27" s="29">
        <f t="shared" si="5"/>
        <v>0</v>
      </c>
      <c r="K27" s="30">
        <f t="shared" si="6"/>
        <v>0</v>
      </c>
      <c r="L27" s="13">
        <f t="shared" si="7"/>
        <v>0</v>
      </c>
    </row>
    <row r="28" spans="1:12" x14ac:dyDescent="0.25">
      <c r="A28" s="16">
        <v>5</v>
      </c>
      <c r="B28" s="17" t="s">
        <v>27</v>
      </c>
      <c r="C28" s="17"/>
      <c r="D28" s="17" t="s">
        <v>25</v>
      </c>
      <c r="E28" s="17" t="s">
        <v>79</v>
      </c>
      <c r="F28" s="18">
        <v>20</v>
      </c>
      <c r="G28" s="19"/>
      <c r="H28" s="20">
        <v>0.08</v>
      </c>
      <c r="I28" s="13">
        <f t="shared" si="4"/>
        <v>0</v>
      </c>
      <c r="J28" s="21">
        <f t="shared" si="5"/>
        <v>0</v>
      </c>
      <c r="K28" s="22">
        <f t="shared" si="6"/>
        <v>0</v>
      </c>
      <c r="L28" s="13">
        <f t="shared" si="7"/>
        <v>0</v>
      </c>
    </row>
    <row r="29" spans="1:12" x14ac:dyDescent="0.25">
      <c r="A29" s="23">
        <v>6</v>
      </c>
      <c r="B29" s="24" t="s">
        <v>28</v>
      </c>
      <c r="C29" s="24"/>
      <c r="D29" s="24" t="s">
        <v>29</v>
      </c>
      <c r="E29" s="24" t="s">
        <v>30</v>
      </c>
      <c r="F29" s="25">
        <v>5</v>
      </c>
      <c r="G29" s="26"/>
      <c r="H29" s="27">
        <v>0.08</v>
      </c>
      <c r="I29" s="13">
        <f t="shared" si="4"/>
        <v>0</v>
      </c>
      <c r="J29" s="21">
        <f t="shared" si="5"/>
        <v>0</v>
      </c>
      <c r="K29" s="22">
        <f t="shared" si="6"/>
        <v>0</v>
      </c>
      <c r="L29" s="13">
        <f t="shared" si="7"/>
        <v>0</v>
      </c>
    </row>
    <row r="30" spans="1:12" x14ac:dyDescent="0.25">
      <c r="A30" s="16">
        <v>7</v>
      </c>
      <c r="B30" s="17" t="s">
        <v>31</v>
      </c>
      <c r="C30" s="17"/>
      <c r="D30" s="17" t="s">
        <v>17</v>
      </c>
      <c r="E30" s="17" t="s">
        <v>20</v>
      </c>
      <c r="F30" s="18">
        <v>60</v>
      </c>
      <c r="G30" s="19"/>
      <c r="H30" s="20">
        <v>0.08</v>
      </c>
      <c r="I30" s="13">
        <f t="shared" ref="I30:I34" si="8">G30*H30+G30</f>
        <v>0</v>
      </c>
      <c r="J30" s="21">
        <f t="shared" ref="J30:J34" si="9">G30*F30</f>
        <v>0</v>
      </c>
      <c r="K30" s="22">
        <f t="shared" ref="K30:K34" si="10">J30*H30</f>
        <v>0</v>
      </c>
      <c r="L30" s="13">
        <f t="shared" ref="L30:L34" si="11">J30+K30</f>
        <v>0</v>
      </c>
    </row>
    <row r="31" spans="1:12" x14ac:dyDescent="0.25">
      <c r="A31" s="23">
        <v>8</v>
      </c>
      <c r="B31" s="24" t="s">
        <v>32</v>
      </c>
      <c r="C31" s="24"/>
      <c r="D31" s="24" t="s">
        <v>33</v>
      </c>
      <c r="E31" s="24" t="s">
        <v>34</v>
      </c>
      <c r="F31" s="25">
        <v>3</v>
      </c>
      <c r="G31" s="26"/>
      <c r="H31" s="27">
        <v>0.08</v>
      </c>
      <c r="I31" s="13">
        <f t="shared" si="8"/>
        <v>0</v>
      </c>
      <c r="J31" s="21">
        <f t="shared" si="9"/>
        <v>0</v>
      </c>
      <c r="K31" s="22">
        <f t="shared" si="10"/>
        <v>0</v>
      </c>
      <c r="L31" s="13">
        <f t="shared" si="11"/>
        <v>0</v>
      </c>
    </row>
    <row r="32" spans="1:12" x14ac:dyDescent="0.25">
      <c r="A32" s="23">
        <v>9</v>
      </c>
      <c r="B32" s="24" t="s">
        <v>35</v>
      </c>
      <c r="C32" s="24"/>
      <c r="D32" s="24" t="s">
        <v>36</v>
      </c>
      <c r="E32" s="24" t="s">
        <v>37</v>
      </c>
      <c r="F32" s="25">
        <v>5</v>
      </c>
      <c r="G32" s="28"/>
      <c r="H32" s="27">
        <v>0.08</v>
      </c>
      <c r="I32" s="13">
        <f t="shared" si="8"/>
        <v>0</v>
      </c>
      <c r="J32" s="29">
        <f t="shared" si="9"/>
        <v>0</v>
      </c>
      <c r="K32" s="47">
        <f t="shared" si="10"/>
        <v>0</v>
      </c>
      <c r="L32" s="72">
        <f t="shared" si="11"/>
        <v>0</v>
      </c>
    </row>
    <row r="33" spans="1:12" x14ac:dyDescent="0.25">
      <c r="A33" s="65">
        <v>10</v>
      </c>
      <c r="B33" s="68" t="s">
        <v>74</v>
      </c>
      <c r="C33" s="68"/>
      <c r="D33" s="68" t="s">
        <v>77</v>
      </c>
      <c r="E33" s="68" t="s">
        <v>78</v>
      </c>
      <c r="F33" s="69">
        <v>5</v>
      </c>
      <c r="G33" s="26"/>
      <c r="H33" s="70">
        <v>0.08</v>
      </c>
      <c r="I33" s="13">
        <f t="shared" si="8"/>
        <v>0</v>
      </c>
      <c r="J33" s="71">
        <f t="shared" si="9"/>
        <v>0</v>
      </c>
      <c r="K33" s="47">
        <f t="shared" si="10"/>
        <v>0</v>
      </c>
      <c r="L33" s="72">
        <f t="shared" si="11"/>
        <v>0</v>
      </c>
    </row>
    <row r="34" spans="1:12" x14ac:dyDescent="0.25">
      <c r="A34" s="65">
        <v>11</v>
      </c>
      <c r="B34" s="68" t="s">
        <v>74</v>
      </c>
      <c r="C34" s="68"/>
      <c r="D34" s="68" t="s">
        <v>75</v>
      </c>
      <c r="E34" s="68" t="s">
        <v>76</v>
      </c>
      <c r="F34" s="69">
        <v>36</v>
      </c>
      <c r="G34" s="26"/>
      <c r="H34" s="70">
        <v>0.08</v>
      </c>
      <c r="I34" s="13">
        <f t="shared" si="8"/>
        <v>0</v>
      </c>
      <c r="J34" s="71">
        <f t="shared" si="9"/>
        <v>0</v>
      </c>
      <c r="K34" s="47">
        <f t="shared" si="10"/>
        <v>0</v>
      </c>
      <c r="L34" s="72">
        <f t="shared" si="11"/>
        <v>0</v>
      </c>
    </row>
    <row r="35" spans="1:12" ht="15.75" thickBot="1" x14ac:dyDescent="0.3">
      <c r="A35" s="16">
        <v>12</v>
      </c>
      <c r="B35" s="17" t="s">
        <v>71</v>
      </c>
      <c r="C35" s="17"/>
      <c r="D35" s="17" t="s">
        <v>72</v>
      </c>
      <c r="E35" s="17" t="s">
        <v>73</v>
      </c>
      <c r="F35" s="18">
        <v>100</v>
      </c>
      <c r="G35" s="19"/>
      <c r="H35" s="20">
        <v>0.08</v>
      </c>
      <c r="I35" s="13">
        <f t="shared" ref="I35" si="12">G35*H35+G35</f>
        <v>0</v>
      </c>
      <c r="J35" s="21">
        <f t="shared" ref="J35" si="13">G35*F35</f>
        <v>0</v>
      </c>
      <c r="K35" s="22">
        <f t="shared" ref="K35" si="14">J35*H35</f>
        <v>0</v>
      </c>
      <c r="L35" s="13">
        <f t="shared" ref="L35" si="15">J35+K35</f>
        <v>0</v>
      </c>
    </row>
    <row r="36" spans="1:12" ht="16.5" thickTop="1" thickBot="1" x14ac:dyDescent="0.3">
      <c r="A36" s="100" t="s">
        <v>12</v>
      </c>
      <c r="B36" s="101"/>
      <c r="C36" s="101"/>
      <c r="D36" s="101"/>
      <c r="E36" s="101"/>
      <c r="F36" s="101"/>
      <c r="G36" s="101"/>
      <c r="H36" s="101"/>
      <c r="I36" s="102"/>
      <c r="J36" s="33">
        <f>SUM(J24:J35)</f>
        <v>0</v>
      </c>
      <c r="K36" s="33">
        <f>SUM(K24:K35)</f>
        <v>0</v>
      </c>
      <c r="L36" s="34">
        <f>SUM(L24:L35)</f>
        <v>0</v>
      </c>
    </row>
    <row r="37" spans="1:12" ht="15.75" thickTop="1" x14ac:dyDescent="0.25"/>
    <row r="40" spans="1:12" ht="23.25" x14ac:dyDescent="0.35">
      <c r="A40" s="35" t="s">
        <v>66</v>
      </c>
    </row>
    <row r="41" spans="1:12" ht="15.75" thickBot="1" x14ac:dyDescent="0.3"/>
    <row r="42" spans="1:12" ht="39.75" customHeight="1" thickTop="1" x14ac:dyDescent="0.25">
      <c r="A42" s="86" t="s">
        <v>0</v>
      </c>
      <c r="B42" s="64" t="s">
        <v>1</v>
      </c>
      <c r="C42" s="64" t="s">
        <v>2</v>
      </c>
      <c r="D42" s="64" t="s">
        <v>3</v>
      </c>
      <c r="E42" s="64" t="s">
        <v>4</v>
      </c>
      <c r="F42" s="87" t="s">
        <v>5</v>
      </c>
      <c r="G42" s="88" t="s">
        <v>6</v>
      </c>
      <c r="H42" s="89" t="s">
        <v>7</v>
      </c>
      <c r="I42" s="90" t="s">
        <v>8</v>
      </c>
      <c r="J42" s="90" t="s">
        <v>9</v>
      </c>
      <c r="K42" s="90" t="s">
        <v>10</v>
      </c>
      <c r="L42" s="91" t="s">
        <v>11</v>
      </c>
    </row>
    <row r="43" spans="1:12" ht="409.5" customHeight="1" x14ac:dyDescent="0.25">
      <c r="A43" s="42">
        <v>1</v>
      </c>
      <c r="B43" s="66" t="s">
        <v>89</v>
      </c>
      <c r="C43" s="42"/>
      <c r="D43" s="66" t="s">
        <v>67</v>
      </c>
      <c r="E43" s="66" t="s">
        <v>80</v>
      </c>
      <c r="F43" s="94">
        <v>100</v>
      </c>
      <c r="G43" s="95"/>
      <c r="H43" s="46">
        <v>0.05</v>
      </c>
      <c r="I43" s="47">
        <f t="shared" ref="I43:I45" si="16">G43*H43+G43</f>
        <v>0</v>
      </c>
      <c r="J43" s="96">
        <f t="shared" ref="J43:J45" si="17">G43*F43</f>
        <v>0</v>
      </c>
      <c r="K43" s="96">
        <f t="shared" ref="K43:K45" si="18">J43*H43</f>
        <v>0</v>
      </c>
      <c r="L43" s="47">
        <f t="shared" ref="L43:L45" si="19">J43+K43</f>
        <v>0</v>
      </c>
    </row>
    <row r="44" spans="1:12" ht="396" x14ac:dyDescent="0.25">
      <c r="A44" s="42">
        <v>2</v>
      </c>
      <c r="B44" s="67" t="s">
        <v>69</v>
      </c>
      <c r="C44" s="42"/>
      <c r="D44" s="66" t="s">
        <v>68</v>
      </c>
      <c r="E44" s="66" t="s">
        <v>80</v>
      </c>
      <c r="F44" s="44">
        <v>120</v>
      </c>
      <c r="G44" s="45"/>
      <c r="H44" s="46">
        <v>0.05</v>
      </c>
      <c r="I44" s="47">
        <f t="shared" si="16"/>
        <v>0</v>
      </c>
      <c r="J44" s="96">
        <f t="shared" si="17"/>
        <v>0</v>
      </c>
      <c r="K44" s="96">
        <f t="shared" si="18"/>
        <v>0</v>
      </c>
      <c r="L44" s="47">
        <f t="shared" si="19"/>
        <v>0</v>
      </c>
    </row>
    <row r="45" spans="1:12" ht="339" customHeight="1" x14ac:dyDescent="0.25">
      <c r="A45" s="42">
        <v>3</v>
      </c>
      <c r="B45" s="66" t="s">
        <v>81</v>
      </c>
      <c r="C45" s="43"/>
      <c r="D45" s="66" t="s">
        <v>70</v>
      </c>
      <c r="E45" s="43" t="s">
        <v>80</v>
      </c>
      <c r="F45" s="44">
        <v>160</v>
      </c>
      <c r="G45" s="45"/>
      <c r="H45" s="46">
        <v>0.05</v>
      </c>
      <c r="I45" s="47">
        <f t="shared" si="16"/>
        <v>0</v>
      </c>
      <c r="J45" s="96">
        <f t="shared" si="17"/>
        <v>0</v>
      </c>
      <c r="K45" s="96">
        <f t="shared" si="18"/>
        <v>0</v>
      </c>
      <c r="L45" s="47">
        <f t="shared" si="19"/>
        <v>0</v>
      </c>
    </row>
    <row r="46" spans="1:12" ht="15.75" thickBot="1" x14ac:dyDescent="0.3">
      <c r="A46" s="106" t="s">
        <v>12</v>
      </c>
      <c r="B46" s="107"/>
      <c r="C46" s="107"/>
      <c r="D46" s="107"/>
      <c r="E46" s="107"/>
      <c r="F46" s="107"/>
      <c r="G46" s="107"/>
      <c r="H46" s="107"/>
      <c r="I46" s="108"/>
      <c r="J46" s="92">
        <f>SUM(J43:J45)</f>
        <v>0</v>
      </c>
      <c r="K46" s="92">
        <f>SUM(K43:K45)</f>
        <v>0</v>
      </c>
      <c r="L46" s="93">
        <f>SUM(L43:L45)</f>
        <v>0</v>
      </c>
    </row>
    <row r="47" spans="1:12" ht="15.75" thickTop="1" x14ac:dyDescent="0.25"/>
    <row r="48" spans="1:12" ht="15.75" thickBot="1" x14ac:dyDescent="0.3"/>
    <row r="49" spans="6:9" ht="21.75" thickBot="1" x14ac:dyDescent="0.3">
      <c r="F49" s="73" t="s">
        <v>82</v>
      </c>
      <c r="G49" s="74" t="s">
        <v>83</v>
      </c>
      <c r="H49" s="74" t="s">
        <v>84</v>
      </c>
      <c r="I49" s="74" t="s">
        <v>85</v>
      </c>
    </row>
    <row r="50" spans="6:9" x14ac:dyDescent="0.25">
      <c r="F50" s="75" t="s">
        <v>13</v>
      </c>
      <c r="G50" s="76">
        <f>J18</f>
        <v>0</v>
      </c>
      <c r="H50" s="76">
        <f>K18</f>
        <v>0</v>
      </c>
      <c r="I50" s="76">
        <f>L18</f>
        <v>0</v>
      </c>
    </row>
    <row r="51" spans="6:9" x14ac:dyDescent="0.25">
      <c r="F51" s="75" t="s">
        <v>14</v>
      </c>
      <c r="G51" s="77">
        <f>J36</f>
        <v>0</v>
      </c>
      <c r="H51" s="77">
        <f>K36</f>
        <v>0</v>
      </c>
      <c r="I51" s="77">
        <f>L36</f>
        <v>0</v>
      </c>
    </row>
    <row r="52" spans="6:9" ht="15.75" thickBot="1" x14ac:dyDescent="0.3">
      <c r="F52" s="78" t="s">
        <v>66</v>
      </c>
      <c r="G52" s="77">
        <f>J46</f>
        <v>0</v>
      </c>
      <c r="H52" s="77">
        <f>K46</f>
        <v>0</v>
      </c>
      <c r="I52" s="77">
        <f>L46</f>
        <v>0</v>
      </c>
    </row>
    <row r="53" spans="6:9" ht="15.75" thickBot="1" x14ac:dyDescent="0.3">
      <c r="F53" s="79" t="s">
        <v>86</v>
      </c>
      <c r="G53" s="80">
        <f>SUM(G50:G52)</f>
        <v>0</v>
      </c>
      <c r="H53" s="81">
        <f>SUM(H50:H52)</f>
        <v>0</v>
      </c>
      <c r="I53" s="82">
        <f>SUM(I50:I52)</f>
        <v>0</v>
      </c>
    </row>
    <row r="54" spans="6:9" ht="16.5" thickBot="1" x14ac:dyDescent="0.3">
      <c r="F54" s="83" t="s">
        <v>87</v>
      </c>
      <c r="G54" s="97">
        <f>G53/4.4536</f>
        <v>0</v>
      </c>
      <c r="H54" s="98"/>
      <c r="I54" s="99"/>
    </row>
    <row r="55" spans="6:9" ht="15.75" thickTop="1" x14ac:dyDescent="0.25"/>
    <row r="56" spans="6:9" ht="15.75" thickBot="1" x14ac:dyDescent="0.3"/>
    <row r="57" spans="6:9" ht="15.75" thickBot="1" x14ac:dyDescent="0.3">
      <c r="F57" s="84" t="s">
        <v>88</v>
      </c>
      <c r="G57" s="85">
        <v>4.4535999999999998</v>
      </c>
    </row>
  </sheetData>
  <mergeCells count="4">
    <mergeCell ref="G54:I54"/>
    <mergeCell ref="A36:I36"/>
    <mergeCell ref="A18:I18"/>
    <mergeCell ref="A46:I4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Pijankowska</dc:creator>
  <cp:lastModifiedBy>Edyta Pijankowska</cp:lastModifiedBy>
  <cp:lastPrinted>2022-05-11T10:29:57Z</cp:lastPrinted>
  <dcterms:created xsi:type="dcterms:W3CDTF">2022-04-07T06:14:57Z</dcterms:created>
  <dcterms:modified xsi:type="dcterms:W3CDTF">2022-05-12T10:58:32Z</dcterms:modified>
</cp:coreProperties>
</file>